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45" yWindow="-285" windowWidth="15345" windowHeight="12870" tabRatio="706"/>
  </bookViews>
  <sheets>
    <sheet name="Balance" sheetId="10" r:id="rId1"/>
    <sheet name="EE RR" sheetId="1" r:id="rId2"/>
    <sheet name="Sit. Pptaria " sheetId="29" r:id="rId3"/>
    <sheet name="Flujo Efectivo" sheetId="21" r:id="rId4"/>
    <sheet name="Fondos no Pptarios" sheetId="22" r:id="rId5"/>
    <sheet name="Cambio Patrimonio" sheetId="18" r:id="rId6"/>
    <sheet name="Ene - May" sheetId="27" state="hidden" r:id="rId7"/>
    <sheet name="Jun - Dic" sheetId="26" state="hidden" r:id="rId8"/>
  </sheets>
  <definedNames>
    <definedName name="_xlnm._FilterDatabase" localSheetId="6" hidden="1">'Ene - May'!$B$13:$G$257</definedName>
    <definedName name="_xlnm.Print_Titles" localSheetId="1">'EE RR'!$1:$8</definedName>
  </definedNames>
  <calcPr calcId="145621"/>
</workbook>
</file>

<file path=xl/calcChain.xml><?xml version="1.0" encoding="utf-8"?>
<calcChain xmlns="http://schemas.openxmlformats.org/spreadsheetml/2006/main">
  <c r="C19" i="29" l="1"/>
  <c r="D19" i="29"/>
  <c r="D21" i="29" s="1"/>
  <c r="C21" i="29" l="1"/>
  <c r="C40" i="29" l="1"/>
  <c r="C42" i="29" s="1"/>
  <c r="D40" i="29"/>
  <c r="D42" i="29" s="1"/>
  <c r="H8" i="26" l="1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H137" i="26"/>
  <c r="H138" i="26"/>
  <c r="H139" i="26"/>
  <c r="H140" i="26"/>
  <c r="H141" i="26"/>
  <c r="H142" i="26"/>
  <c r="H143" i="26"/>
  <c r="H144" i="26"/>
  <c r="H145" i="26"/>
  <c r="H146" i="26"/>
  <c r="H147" i="26"/>
  <c r="H148" i="26"/>
  <c r="H149" i="26"/>
  <c r="H150" i="26"/>
  <c r="H151" i="26"/>
  <c r="H152" i="26"/>
  <c r="H153" i="26"/>
  <c r="H154" i="26"/>
  <c r="H155" i="26"/>
  <c r="H156" i="26"/>
  <c r="H157" i="26"/>
  <c r="H158" i="26"/>
  <c r="H159" i="26"/>
  <c r="H160" i="26"/>
  <c r="H161" i="26"/>
  <c r="H162" i="26"/>
  <c r="H163" i="26"/>
  <c r="H164" i="26"/>
  <c r="H165" i="26"/>
  <c r="H166" i="26"/>
  <c r="H167" i="26"/>
  <c r="H168" i="26"/>
  <c r="H169" i="26"/>
  <c r="H170" i="26"/>
  <c r="H171" i="26"/>
  <c r="H172" i="26"/>
  <c r="H173" i="26"/>
  <c r="H174" i="26"/>
  <c r="H175" i="26"/>
  <c r="H176" i="26"/>
  <c r="H177" i="26"/>
  <c r="H178" i="26"/>
  <c r="H179" i="26"/>
  <c r="H180" i="26"/>
  <c r="H181" i="26"/>
  <c r="H182" i="26"/>
  <c r="H183" i="26"/>
  <c r="H184" i="26"/>
  <c r="H185" i="26"/>
  <c r="H186" i="26"/>
  <c r="H187" i="26"/>
  <c r="H188" i="26"/>
  <c r="H189" i="26"/>
  <c r="H190" i="26"/>
  <c r="H191" i="26"/>
  <c r="H192" i="26"/>
  <c r="H193" i="26"/>
  <c r="H194" i="26"/>
  <c r="H195" i="26"/>
  <c r="H196" i="26"/>
  <c r="H197" i="26"/>
  <c r="H198" i="26"/>
  <c r="H199" i="26"/>
  <c r="H200" i="26"/>
  <c r="H201" i="26"/>
  <c r="H202" i="26"/>
  <c r="H203" i="26"/>
  <c r="H204" i="26"/>
  <c r="H205" i="26"/>
  <c r="H206" i="26"/>
  <c r="H207" i="26"/>
  <c r="H208" i="26"/>
  <c r="H209" i="26"/>
  <c r="H210" i="26"/>
  <c r="H211" i="26"/>
  <c r="H212" i="26"/>
  <c r="H213" i="26"/>
  <c r="H214" i="26"/>
  <c r="H215" i="26"/>
  <c r="H216" i="26"/>
  <c r="H217" i="26"/>
  <c r="H218" i="26"/>
  <c r="H219" i="26"/>
  <c r="H220" i="26"/>
  <c r="H221" i="26"/>
  <c r="H222" i="26"/>
  <c r="H223" i="26"/>
  <c r="H224" i="26"/>
  <c r="H225" i="26"/>
  <c r="H226" i="26"/>
  <c r="H227" i="26"/>
  <c r="H228" i="26"/>
  <c r="H229" i="26"/>
  <c r="H230" i="26"/>
  <c r="H231" i="26"/>
  <c r="H232" i="26"/>
  <c r="H233" i="26"/>
  <c r="H234" i="26"/>
  <c r="H235" i="26"/>
  <c r="H236" i="26"/>
  <c r="H237" i="26"/>
  <c r="H238" i="26"/>
  <c r="H239" i="26"/>
  <c r="H240" i="26"/>
  <c r="H241" i="26"/>
  <c r="H242" i="26"/>
  <c r="H243" i="26"/>
  <c r="H244" i="26"/>
  <c r="H245" i="26"/>
  <c r="H246" i="26"/>
  <c r="H247" i="26"/>
  <c r="H248" i="26"/>
  <c r="H249" i="26"/>
  <c r="H250" i="26"/>
  <c r="H251" i="26"/>
  <c r="H252" i="26"/>
  <c r="H253" i="26"/>
  <c r="H254" i="26"/>
  <c r="H255" i="26"/>
  <c r="H256" i="26"/>
  <c r="H257" i="26"/>
  <c r="H258" i="26"/>
  <c r="H259" i="26"/>
  <c r="H260" i="26"/>
  <c r="H261" i="26"/>
  <c r="H262" i="26"/>
  <c r="H263" i="26"/>
  <c r="H264" i="26"/>
  <c r="H265" i="26"/>
  <c r="H266" i="26"/>
  <c r="H267" i="26"/>
  <c r="H268" i="26"/>
  <c r="H269" i="26"/>
  <c r="H270" i="26"/>
  <c r="H271" i="26"/>
  <c r="H272" i="26"/>
  <c r="H273" i="26"/>
  <c r="H274" i="26"/>
  <c r="H275" i="26"/>
  <c r="H276" i="26"/>
  <c r="H277" i="26"/>
  <c r="H278" i="26"/>
  <c r="H279" i="26"/>
  <c r="H280" i="26"/>
  <c r="H281" i="26"/>
  <c r="H282" i="26"/>
  <c r="H283" i="26"/>
  <c r="H284" i="26"/>
  <c r="H285" i="26"/>
  <c r="H286" i="26"/>
  <c r="H287" i="26"/>
  <c r="H288" i="26"/>
  <c r="H289" i="26"/>
  <c r="H290" i="26"/>
  <c r="H7" i="26"/>
</calcChain>
</file>

<file path=xl/sharedStrings.xml><?xml version="1.0" encoding="utf-8"?>
<sst xmlns="http://schemas.openxmlformats.org/spreadsheetml/2006/main" count="2111" uniqueCount="1111">
  <si>
    <t>Estado de Resultados</t>
  </si>
  <si>
    <t>CUENTAS</t>
  </si>
  <si>
    <t>INGRESOS PATRIMONIALES</t>
  </si>
  <si>
    <t>TRANSFERENCIAS RECIBIDAS</t>
  </si>
  <si>
    <t>GASTOS PATRIMONIALES</t>
  </si>
  <si>
    <t>Balance General</t>
  </si>
  <si>
    <t>ACTIVO</t>
  </si>
  <si>
    <t>PASIVO</t>
  </si>
  <si>
    <t>Recursos Disponibles</t>
  </si>
  <si>
    <t>Disponibilidades en Moneda Nacional</t>
  </si>
  <si>
    <t>Banco Estado</t>
  </si>
  <si>
    <t>Anticipos y Aplicación de Fondos</t>
  </si>
  <si>
    <t>Anticipos a Rendir Cuenta</t>
  </si>
  <si>
    <t>Deudores Presupuestarios</t>
  </si>
  <si>
    <t>C x C Aporte Fiscal</t>
  </si>
  <si>
    <t>Cuentas por Cobrar</t>
  </si>
  <si>
    <t>Deudores por Rendiciones de Cuentas</t>
  </si>
  <si>
    <t>Existencias</t>
  </si>
  <si>
    <t>Materiales de Uso o Consumo</t>
  </si>
  <si>
    <t>Materiales de Oficina</t>
  </si>
  <si>
    <t>Bienes de Uso</t>
  </si>
  <si>
    <t>Bienes de Uso Depreciables</t>
  </si>
  <si>
    <t>Máquinas y Equipos de Oficina</t>
  </si>
  <si>
    <t>Muebles y Enseres</t>
  </si>
  <si>
    <t>Equipos Computacionales y Periféricos</t>
  </si>
  <si>
    <t>Equipos de Comunicaciones para Redes Informáticas</t>
  </si>
  <si>
    <t>Bienes de Uso por Incorporar</t>
  </si>
  <si>
    <t>Mobiliario y Otros</t>
  </si>
  <si>
    <t>Programas Computacionales</t>
  </si>
  <si>
    <t>Depreciación Acumulada</t>
  </si>
  <si>
    <t>Depreciación Acumulada de Muebles y Enseres</t>
  </si>
  <si>
    <t>Depreciación Acumulada de Equipos Computacionales y Periféricos</t>
  </si>
  <si>
    <t>Bienes Intangibles</t>
  </si>
  <si>
    <t>Deuda Corriente</t>
  </si>
  <si>
    <t>Depósitos de Terceros</t>
  </si>
  <si>
    <t>Acreedores Presupuestarios</t>
  </si>
  <si>
    <t>C x P Gastos en Personal</t>
  </si>
  <si>
    <t>C x P Bienes y Servicios de Consumo</t>
  </si>
  <si>
    <t>C x P Adquisición de Activos no Financieros</t>
  </si>
  <si>
    <t>Cuentas por Pagar</t>
  </si>
  <si>
    <t>Deuda Pública Externa</t>
  </si>
  <si>
    <t>Patrimonio Institucional</t>
  </si>
  <si>
    <t>Resultados Acumulados</t>
  </si>
  <si>
    <t>Resultado del Ejercicio</t>
  </si>
  <si>
    <t>Transferencias Corrientes</t>
  </si>
  <si>
    <t>Aporte Fiscal Libre</t>
  </si>
  <si>
    <t>Otros Ingresos Patrimoniales</t>
  </si>
  <si>
    <t>Actualizaciones y Ajustes</t>
  </si>
  <si>
    <t>Actualización de Bienes</t>
  </si>
  <si>
    <t>Gastos Operacionales</t>
  </si>
  <si>
    <t>Gastos en Personal</t>
  </si>
  <si>
    <t>Personal de Planta</t>
  </si>
  <si>
    <t>Sueldos y Sobresueldos</t>
  </si>
  <si>
    <t>Sueldos Bases</t>
  </si>
  <si>
    <t>Asignación Profesional</t>
  </si>
  <si>
    <t>Asignaciones Sustitutivas</t>
  </si>
  <si>
    <t>Aportes del Empleador</t>
  </si>
  <si>
    <t>Otras Cotizaciones Previsionales</t>
  </si>
  <si>
    <t>Asignaciones por Desempeño</t>
  </si>
  <si>
    <t>Desempeño Colectivo</t>
  </si>
  <si>
    <t>Remuneraciones Variables</t>
  </si>
  <si>
    <t>Comisiones de Servicios en el País</t>
  </si>
  <si>
    <t>Comisiones de Servicios en el Exterior</t>
  </si>
  <si>
    <t>Otras Remuneraciones</t>
  </si>
  <si>
    <t>Honorarios a Suma Alzada - Personas Naturales</t>
  </si>
  <si>
    <t>Bienes y Servicios de Consumo</t>
  </si>
  <si>
    <t>Textiles, Vestuario y Calzado</t>
  </si>
  <si>
    <t>Vestuario, Accesorios y Prendas Diversas</t>
  </si>
  <si>
    <t>Combustibles y Lubricantes</t>
  </si>
  <si>
    <t>Para Vehículos</t>
  </si>
  <si>
    <t>Textos y Otros Materiales de Enseñanza</t>
  </si>
  <si>
    <t>Materiales y Útiles de Aseo</t>
  </si>
  <si>
    <t>Insumos, Repuestos y Accesorios Computacionales</t>
  </si>
  <si>
    <t>Otros Materiales de Uso o Consumo</t>
  </si>
  <si>
    <t>Servicios Básicos</t>
  </si>
  <si>
    <t>Electricidad</t>
  </si>
  <si>
    <t>Correo</t>
  </si>
  <si>
    <t>Telefonía Fija</t>
  </si>
  <si>
    <t>Telefonía Celular</t>
  </si>
  <si>
    <t>Enlaces de Telecomunicaciones</t>
  </si>
  <si>
    <t>Mantenimiento y Reparaciones</t>
  </si>
  <si>
    <t>Mantenimiento y Reparación de Edificaciones</t>
  </si>
  <si>
    <t>Mantenimiento y Reparación de Vehículos</t>
  </si>
  <si>
    <t>Mantenimiento y Reparación de Máquinas y Equipos de Oficina</t>
  </si>
  <si>
    <t>Mantenimiento y Reparación de Equipos Informáticos</t>
  </si>
  <si>
    <t>Publicidad y Difusión</t>
  </si>
  <si>
    <t>Servicios de Publicidad</t>
  </si>
  <si>
    <t>Servicios de Impresión</t>
  </si>
  <si>
    <t>Servicios Generales</t>
  </si>
  <si>
    <t>Servicios de Aseo</t>
  </si>
  <si>
    <t>Servicios de Vigilancia</t>
  </si>
  <si>
    <t>Pasajes, Fletes y Bodegajes</t>
  </si>
  <si>
    <t>Servicios de Suscripción y Similares</t>
  </si>
  <si>
    <t>Arriendos</t>
  </si>
  <si>
    <t>Arriendo de Edificios</t>
  </si>
  <si>
    <t>Arriendo de Máquinas y Equipos</t>
  </si>
  <si>
    <t>Otros Arriendos</t>
  </si>
  <si>
    <t>Servicios Financieros y de Seguros</t>
  </si>
  <si>
    <t>Primas y Gastos de Seguros</t>
  </si>
  <si>
    <t>Servicios Técnicos y Profesionales</t>
  </si>
  <si>
    <t>Cursos de Capacitación</t>
  </si>
  <si>
    <t>Otros Servicios Técnicos y Profesionales</t>
  </si>
  <si>
    <t>Otros Gastos en Bienes y Servicios de Consumo</t>
  </si>
  <si>
    <t>Gastos Menores</t>
  </si>
  <si>
    <t>Gastos de Representación, Protocolo y Ceremonial</t>
  </si>
  <si>
    <t>Intereses, Multas y Recargos</t>
  </si>
  <si>
    <t>Otros - Imprevistos</t>
  </si>
  <si>
    <t>Transferencias Otorgadas</t>
  </si>
  <si>
    <t>Otros Gastos Patrimoniales</t>
  </si>
  <si>
    <t>Actualizaciones, Amortizaciones y Otros Ajustes</t>
  </si>
  <si>
    <t>Transaccional</t>
  </si>
  <si>
    <t>Diferencia</t>
  </si>
  <si>
    <t>CUENTAS CONTABLES</t>
  </si>
  <si>
    <t>Total</t>
  </si>
  <si>
    <t>443</t>
  </si>
  <si>
    <t>444</t>
  </si>
  <si>
    <t>433</t>
  </si>
  <si>
    <t>461</t>
  </si>
  <si>
    <t>46301</t>
  </si>
  <si>
    <t>= 521 + 522 + 523</t>
  </si>
  <si>
    <t>531</t>
  </si>
  <si>
    <t>541</t>
  </si>
  <si>
    <t>53214</t>
  </si>
  <si>
    <t xml:space="preserve">RESULTADO DEL PERIODO </t>
  </si>
  <si>
    <t>= Total Ingresos - Total Gastos</t>
  </si>
  <si>
    <t>1</t>
  </si>
  <si>
    <t>2</t>
  </si>
  <si>
    <t>4</t>
  </si>
  <si>
    <t>5</t>
  </si>
  <si>
    <t>111</t>
  </si>
  <si>
    <t>115</t>
  </si>
  <si>
    <t>12106</t>
  </si>
  <si>
    <t>131</t>
  </si>
  <si>
    <t>141</t>
  </si>
  <si>
    <t>145</t>
  </si>
  <si>
    <t>151</t>
  </si>
  <si>
    <t>161</t>
  </si>
  <si>
    <t>215</t>
  </si>
  <si>
    <t>232</t>
  </si>
  <si>
    <t>53208</t>
  </si>
  <si>
    <t>5320807</t>
  </si>
  <si>
    <t>53209</t>
  </si>
  <si>
    <t>53210</t>
  </si>
  <si>
    <t>53211</t>
  </si>
  <si>
    <t>5321102</t>
  </si>
  <si>
    <t>5321104</t>
  </si>
  <si>
    <t>53212</t>
  </si>
  <si>
    <t>54</t>
  </si>
  <si>
    <t>149</t>
  </si>
  <si>
    <t>3</t>
  </si>
  <si>
    <t>56</t>
  </si>
  <si>
    <t>563</t>
  </si>
  <si>
    <t>11405</t>
  </si>
  <si>
    <t>22192</t>
  </si>
  <si>
    <t>5320601</t>
  </si>
  <si>
    <t>5320604</t>
  </si>
  <si>
    <t>53207</t>
  </si>
  <si>
    <t>5320701</t>
  </si>
  <si>
    <t>5320801</t>
  </si>
  <si>
    <t>5320802</t>
  </si>
  <si>
    <t>5320902</t>
  </si>
  <si>
    <t>5321002</t>
  </si>
  <si>
    <t>5321202</t>
  </si>
  <si>
    <t>5321203</t>
  </si>
  <si>
    <t>5321206</t>
  </si>
  <si>
    <t>31101</t>
  </si>
  <si>
    <t>31102</t>
  </si>
  <si>
    <t>31103</t>
  </si>
  <si>
    <t>152</t>
  </si>
  <si>
    <t>5320602</t>
  </si>
  <si>
    <t>5320810</t>
  </si>
  <si>
    <t>Fórmula de cálculo</t>
  </si>
  <si>
    <t>ACTIVO CORRIENTE</t>
  </si>
  <si>
    <t>RECURSOS DISPONIBLES</t>
  </si>
  <si>
    <t>BIENES FINANCIEROS</t>
  </si>
  <si>
    <t>ACTIVO NO CORRIENTE</t>
  </si>
  <si>
    <t>Inversiones Financieras</t>
  </si>
  <si>
    <t>Préstamos</t>
  </si>
  <si>
    <t>BIENES DE USO</t>
  </si>
  <si>
    <t>PASIVO CORRIENTE</t>
  </si>
  <si>
    <t>DEUDA CORRIENTE</t>
  </si>
  <si>
    <t>OTRAS DEUDAS</t>
  </si>
  <si>
    <t>Provisiones</t>
  </si>
  <si>
    <t>Otros Pasivos</t>
  </si>
  <si>
    <t>PASIVO NO CORRIENTE</t>
  </si>
  <si>
    <t>Deuda Pública Interna</t>
  </si>
  <si>
    <t>PATRIMONIO DEL ESTADO</t>
  </si>
  <si>
    <t>112</t>
  </si>
  <si>
    <t>12192</t>
  </si>
  <si>
    <t>125</t>
  </si>
  <si>
    <t>132</t>
  </si>
  <si>
    <t>133</t>
  </si>
  <si>
    <t>143</t>
  </si>
  <si>
    <t>144</t>
  </si>
  <si>
    <t>Otros Materiales, Repuestos y Útiles Diversos</t>
  </si>
  <si>
    <t>Equipos Menores</t>
  </si>
  <si>
    <t>Otros Mantenimientos y Reparaciones</t>
  </si>
  <si>
    <t>5320608</t>
  </si>
  <si>
    <t>Traspasos Interdependencias</t>
  </si>
  <si>
    <t>Derechos y Tasas</t>
  </si>
  <si>
    <t>Gastos en Bienes Muebles</t>
  </si>
  <si>
    <t>119</t>
  </si>
  <si>
    <t>219</t>
  </si>
  <si>
    <t>5321205</t>
  </si>
  <si>
    <t>5321401</t>
  </si>
  <si>
    <t>5321404</t>
  </si>
  <si>
    <t>Personal a Contrata</t>
  </si>
  <si>
    <t>Transferencias Corrientes a Otras Entidades Públicas</t>
  </si>
  <si>
    <t>533</t>
  </si>
  <si>
    <t>54103</t>
  </si>
  <si>
    <t>Cuadratura</t>
  </si>
  <si>
    <t>Validación</t>
  </si>
  <si>
    <t>PATRIMONIO FINAL</t>
  </si>
  <si>
    <t>MÁS:</t>
  </si>
  <si>
    <t>VARIACIÓN NETA DEL PATRIMONIO</t>
  </si>
  <si>
    <t>Fórmula de Cálculo</t>
  </si>
  <si>
    <t>Estado de Cambios en el Patrimonio Neto</t>
  </si>
  <si>
    <t>Estado de Flujos de Efectivo</t>
  </si>
  <si>
    <t>Estado de Variación de Fondos No Presupuestarios</t>
  </si>
  <si>
    <t>VARIACIÓN DE FONDOS NO PRESUPUESTARIOS</t>
  </si>
  <si>
    <t>Alumnos en Práctica</t>
  </si>
  <si>
    <t>Calzado</t>
  </si>
  <si>
    <t>11</t>
  </si>
  <si>
    <t>11102</t>
  </si>
  <si>
    <t>114</t>
  </si>
  <si>
    <t>11403</t>
  </si>
  <si>
    <t>11498</t>
  </si>
  <si>
    <t>11505</t>
  </si>
  <si>
    <t>11509</t>
  </si>
  <si>
    <t>11604</t>
  </si>
  <si>
    <t>121</t>
  </si>
  <si>
    <t>14</t>
  </si>
  <si>
    <t>14104</t>
  </si>
  <si>
    <t>14106</t>
  </si>
  <si>
    <t>14108</t>
  </si>
  <si>
    <t>14906</t>
  </si>
  <si>
    <t>21</t>
  </si>
  <si>
    <t>214</t>
  </si>
  <si>
    <t>21498</t>
  </si>
  <si>
    <t>21521</t>
  </si>
  <si>
    <t>21522</t>
  </si>
  <si>
    <t>21529</t>
  </si>
  <si>
    <t>21601</t>
  </si>
  <si>
    <t>21604</t>
  </si>
  <si>
    <t>221</t>
  </si>
  <si>
    <t>44</t>
  </si>
  <si>
    <t>44301</t>
  </si>
  <si>
    <t>4430101</t>
  </si>
  <si>
    <t>4430102</t>
  </si>
  <si>
    <t>46</t>
  </si>
  <si>
    <t>463</t>
  </si>
  <si>
    <t>53</t>
  </si>
  <si>
    <t>53101</t>
  </si>
  <si>
    <t>5310101</t>
  </si>
  <si>
    <t>531010101</t>
  </si>
  <si>
    <t>531010103</t>
  </si>
  <si>
    <t>531010115</t>
  </si>
  <si>
    <t>5310102</t>
  </si>
  <si>
    <t>5310103</t>
  </si>
  <si>
    <t>5310104</t>
  </si>
  <si>
    <t>531010406</t>
  </si>
  <si>
    <t>531010407</t>
  </si>
  <si>
    <t>53102</t>
  </si>
  <si>
    <t>5310204</t>
  </si>
  <si>
    <t>531020406</t>
  </si>
  <si>
    <t>53103</t>
  </si>
  <si>
    <t>5310301</t>
  </si>
  <si>
    <t>532</t>
  </si>
  <si>
    <t>53202</t>
  </si>
  <si>
    <t>5320202</t>
  </si>
  <si>
    <t>53203</t>
  </si>
  <si>
    <t>5320301</t>
  </si>
  <si>
    <t>53204</t>
  </si>
  <si>
    <t>5320401</t>
  </si>
  <si>
    <t>5320407</t>
  </si>
  <si>
    <t>5320409</t>
  </si>
  <si>
    <t>5320413</t>
  </si>
  <si>
    <t>5320499</t>
  </si>
  <si>
    <t>53205</t>
  </si>
  <si>
    <t>5320505</t>
  </si>
  <si>
    <t>5320506</t>
  </si>
  <si>
    <t>5320508</t>
  </si>
  <si>
    <t>53206</t>
  </si>
  <si>
    <t>14908</t>
  </si>
  <si>
    <t>531010202</t>
  </si>
  <si>
    <t>531020407</t>
  </si>
  <si>
    <t>5320501</t>
  </si>
  <si>
    <t>11601</t>
  </si>
  <si>
    <t>11605</t>
  </si>
  <si>
    <t>113</t>
  </si>
  <si>
    <t>11602</t>
  </si>
  <si>
    <t>153</t>
  </si>
  <si>
    <t>Saldos</t>
  </si>
  <si>
    <t>BALANCE DE COMPROBACIÓN Y SALDOS</t>
  </si>
  <si>
    <t>CODIGO</t>
  </si>
  <si>
    <t>DENOMINACION</t>
  </si>
  <si>
    <t>SALDO INICIAL</t>
  </si>
  <si>
    <t>DEBITOS</t>
  </si>
  <si>
    <t>CREDITOS</t>
  </si>
  <si>
    <t>SALDO FINAL</t>
  </si>
  <si>
    <t>Intermediación de Fondos</t>
  </si>
  <si>
    <t>Administración de Fondos</t>
  </si>
  <si>
    <t>C x P Transferencias Corrientes</t>
  </si>
  <si>
    <t>Transferencias  Recibidas</t>
  </si>
  <si>
    <t>Remuneraciones</t>
  </si>
  <si>
    <t>Resto</t>
  </si>
  <si>
    <t>Agua</t>
  </si>
  <si>
    <t>Gas</t>
  </si>
  <si>
    <t>Acceso a Internet</t>
  </si>
  <si>
    <t>Mantenimiento y Reparación Mobiliario y Otros</t>
  </si>
  <si>
    <t>Arriendo de Vehículos</t>
  </si>
  <si>
    <t>TOTAL</t>
  </si>
  <si>
    <t>11902</t>
  </si>
  <si>
    <t>21524</t>
  </si>
  <si>
    <t>5320502</t>
  </si>
  <si>
    <t>5320507</t>
  </si>
  <si>
    <t>5320603</t>
  </si>
  <si>
    <t>5320903</t>
  </si>
  <si>
    <t>11501</t>
  </si>
  <si>
    <t>11504</t>
  </si>
  <si>
    <t>11506</t>
  </si>
  <si>
    <t>11507</t>
  </si>
  <si>
    <t>11508</t>
  </si>
  <si>
    <t>11513</t>
  </si>
  <si>
    <t>21523</t>
  </si>
  <si>
    <t>21525</t>
  </si>
  <si>
    <t>21526</t>
  </si>
  <si>
    <t>21527</t>
  </si>
  <si>
    <t>21528</t>
  </si>
  <si>
    <t>21533</t>
  </si>
  <si>
    <t>11511</t>
  </si>
  <si>
    <t>11510</t>
  </si>
  <si>
    <t>11512</t>
  </si>
  <si>
    <t>21530</t>
  </si>
  <si>
    <t>21531</t>
  </si>
  <si>
    <t>21532</t>
  </si>
  <si>
    <t>11514</t>
  </si>
  <si>
    <t>53302</t>
  </si>
  <si>
    <t>23109</t>
  </si>
  <si>
    <t>23101</t>
  </si>
  <si>
    <t>23102</t>
  </si>
  <si>
    <t>23103</t>
  </si>
  <si>
    <t>23104</t>
  </si>
  <si>
    <t>11901</t>
  </si>
  <si>
    <t>216</t>
  </si>
  <si>
    <t>21901</t>
  </si>
  <si>
    <t/>
  </si>
  <si>
    <t>Saldo Inicial</t>
  </si>
  <si>
    <t>Debitos</t>
  </si>
  <si>
    <t>Creditos</t>
  </si>
  <si>
    <t>Saldo Final</t>
  </si>
  <si>
    <t>0</t>
  </si>
  <si>
    <t>Deudores por Gastos Pagados en Exceso</t>
  </si>
  <si>
    <t>Ajustes a Disponibilidades</t>
  </si>
  <si>
    <t>14904</t>
  </si>
  <si>
    <t>Depreciación Acumulada de Máquinas y Equipos de Of</t>
  </si>
  <si>
    <t>Depreciación Acumulada de Equipos Computacionales</t>
  </si>
  <si>
    <t>Acreedores por Ingresos Percibidos en Exceso</t>
  </si>
  <si>
    <t>Documentos Caducados</t>
  </si>
  <si>
    <t>PATRIMONIO</t>
  </si>
  <si>
    <t>31</t>
  </si>
  <si>
    <t>Patrimonio del Estado</t>
  </si>
  <si>
    <t>311</t>
  </si>
  <si>
    <t>Patrimonio del Gobierno General</t>
  </si>
  <si>
    <t>531010102</t>
  </si>
  <si>
    <t>Asignación de Antigüedad</t>
  </si>
  <si>
    <t>531010107</t>
  </si>
  <si>
    <t>Asignaciones del DL N°. de</t>
  </si>
  <si>
    <t>531010112</t>
  </si>
  <si>
    <t>Gastos de Representación</t>
  </si>
  <si>
    <t>531010113</t>
  </si>
  <si>
    <t>Asignación de Dirección Superior</t>
  </si>
  <si>
    <t>531010114</t>
  </si>
  <si>
    <t>Asignaciones Compensatorias</t>
  </si>
  <si>
    <t>531010122</t>
  </si>
  <si>
    <t>Componente Base Asignación de Desempeño</t>
  </si>
  <si>
    <t>531010301</t>
  </si>
  <si>
    <t>Desempeño Institucional</t>
  </si>
  <si>
    <t>531010404</t>
  </si>
  <si>
    <t>Asignación por Desempeño de Funciones Críticas</t>
  </si>
  <si>
    <t>5310105</t>
  </si>
  <si>
    <t>Aguinaldos y Bonos</t>
  </si>
  <si>
    <t>531010501</t>
  </si>
  <si>
    <t>Aguinaldos</t>
  </si>
  <si>
    <t>531010502</t>
  </si>
  <si>
    <t>Bono de Escolaridad</t>
  </si>
  <si>
    <t>531010503</t>
  </si>
  <si>
    <t>Bonos Especiales</t>
  </si>
  <si>
    <t>5310201</t>
  </si>
  <si>
    <t>531020101</t>
  </si>
  <si>
    <t>531020102</t>
  </si>
  <si>
    <t>531020103</t>
  </si>
  <si>
    <t>531020114</t>
  </si>
  <si>
    <t>531020121</t>
  </si>
  <si>
    <t>5310202</t>
  </si>
  <si>
    <t>531020202</t>
  </si>
  <si>
    <t>5310203</t>
  </si>
  <si>
    <t>531020301</t>
  </si>
  <si>
    <t>5310205</t>
  </si>
  <si>
    <t>531020501</t>
  </si>
  <si>
    <t>531020502</t>
  </si>
  <si>
    <t>531020503</t>
  </si>
  <si>
    <t>Mantenimiento y Reparación de Máquinas y Equipos d</t>
  </si>
  <si>
    <t>5320899</t>
  </si>
  <si>
    <t>Otros Servicios Generales</t>
  </si>
  <si>
    <t>54101</t>
  </si>
  <si>
    <t>Transferencias Corrientes al Sector Privado</t>
  </si>
  <si>
    <t>Transferencias Corrientes a Otras Entidades Públic</t>
  </si>
  <si>
    <t>= Variación Neta del Efectivo</t>
  </si>
  <si>
    <t>= VFP + VFNP</t>
  </si>
  <si>
    <t>Anticipos a Proveedores</t>
  </si>
  <si>
    <t>Programa Bienes y Servicios</t>
  </si>
  <si>
    <t>Fondos a Rendir</t>
  </si>
  <si>
    <t>Anticipo a Proveedores</t>
  </si>
  <si>
    <t>Anticipo Viático Nacional</t>
  </si>
  <si>
    <t>Programa Voluntarios Seniors</t>
  </si>
  <si>
    <t>Programa Vínculos</t>
  </si>
  <si>
    <t>Programa de Escuela de Formación para dirigentes Mayores</t>
  </si>
  <si>
    <t>Fondo Nacional del Adulto Mayor</t>
  </si>
  <si>
    <t>Viáticos Internacionales</t>
  </si>
  <si>
    <t>Programa Fondo de Atención al Adulto Mayor</t>
  </si>
  <si>
    <t>Programa contra la Violencia y Abuso del Adulto Mayor</t>
  </si>
  <si>
    <t>Aplicación de Fondos en Administración</t>
  </si>
  <si>
    <t>C x C Otros Ingresos Corrientes</t>
  </si>
  <si>
    <t>Remesas Otorgadas</t>
  </si>
  <si>
    <t>Bienes Financieros</t>
  </si>
  <si>
    <t>Deudores</t>
  </si>
  <si>
    <t>Remuneraciones en Exceso</t>
  </si>
  <si>
    <t>Remuneraciones en Exceso Contrata</t>
  </si>
  <si>
    <t>Remuneraciones en Exceso Honorarios</t>
  </si>
  <si>
    <t>Deudores por Transferencias Corrientes al Sector Privado</t>
  </si>
  <si>
    <t>Consejo Nacional de Proteccion a la Ancianidad</t>
  </si>
  <si>
    <t>Deudores por Transferencias Corrientes a Otras Entidades Públicas</t>
  </si>
  <si>
    <t>Fondo Nacional Del Adulto Mayor</t>
  </si>
  <si>
    <t>PIIAM BID</t>
  </si>
  <si>
    <t>Programa de Escuelas de Formación para Dirigentes Mayores</t>
  </si>
  <si>
    <t>Programa Turismo Social para el Adulto Mayor</t>
  </si>
  <si>
    <t>Bienes de Consumo y Cambio</t>
  </si>
  <si>
    <t>Vehículos</t>
  </si>
  <si>
    <t>Depreciación Acumulada de Máquinas y Equipos de Oficina</t>
  </si>
  <si>
    <t>Depreciación Acumulada de Vehículos</t>
  </si>
  <si>
    <t>Depreciación Acumulada de Equipos de Comunicaciones para Redes Informáticas</t>
  </si>
  <si>
    <t>Otros Activos</t>
  </si>
  <si>
    <t>Sistemas de Información</t>
  </si>
  <si>
    <t>Amortización Acumulada de Bienes Intangibles</t>
  </si>
  <si>
    <t>Amortización Acumulada de Programas Computacionales</t>
  </si>
  <si>
    <t>Amortización Acumulada de Sistemas de Información</t>
  </si>
  <si>
    <t>Anticipos de Clientes</t>
  </si>
  <si>
    <t>Servicio de Asistencia Técnica P.I.A.M. Chile Solidario</t>
  </si>
  <si>
    <t>C x P Servicio de la Deuda</t>
  </si>
  <si>
    <t>Remesas Recibidas</t>
  </si>
  <si>
    <t>Otras Deudas</t>
  </si>
  <si>
    <t>Cuentas por Pagar de Gastos Presupuestarios</t>
  </si>
  <si>
    <t>Deuda Pública</t>
  </si>
  <si>
    <t>Empréstitos de Organismos Gubernamentales</t>
  </si>
  <si>
    <t>Recuperaciones y Reembolsos por Licencias Médicas</t>
  </si>
  <si>
    <t>Otros Ingresos</t>
  </si>
  <si>
    <t>Otros</t>
  </si>
  <si>
    <t>Ajustes a los Ingresos Patrimoniales de Años Anteriores</t>
  </si>
  <si>
    <t>Asignación de Zona</t>
  </si>
  <si>
    <t>Asignaciones del DL N°3.551 de 1981</t>
  </si>
  <si>
    <t>Asignación Zonas Extremas</t>
  </si>
  <si>
    <t>Asignación de Responsabilidad Superior</t>
  </si>
  <si>
    <t>A Servicios de Bienestar</t>
  </si>
  <si>
    <t>Bonificación Adicional al Bono de Escolaridad</t>
  </si>
  <si>
    <t>Asignaciones del DL N° 3.551, de 1981</t>
  </si>
  <si>
    <t>Trabajos Extraordinarios</t>
  </si>
  <si>
    <t>Suplencias y Reemplazos</t>
  </si>
  <si>
    <t>Para Calefacción</t>
  </si>
  <si>
    <t>Otros Servicios de Publicidad y Difusión</t>
  </si>
  <si>
    <t>Servicios de Mantención de Jardines</t>
  </si>
  <si>
    <t>Salas Cunas y/o Jardines Infantiles</t>
  </si>
  <si>
    <t>Otros Servicios Financieros y de Seguros</t>
  </si>
  <si>
    <t>Contribuciones</t>
  </si>
  <si>
    <t>Gastos por Leasing</t>
  </si>
  <si>
    <t>Consejo Nacional de Protección a la Ancianidad</t>
  </si>
  <si>
    <t>Programa de Escuelas de Formación Para Dirigentes Mayores</t>
  </si>
  <si>
    <t>Fondos Servicios de Atención al Adulto Mayor</t>
  </si>
  <si>
    <t>Programa contra la violencia y el abuso del Adulto Mayor</t>
  </si>
  <si>
    <t>Transferencias Corrientes a Organismos Internacionales</t>
  </si>
  <si>
    <t>Organización Iberoamericana de Seguridad Social (OISS)</t>
  </si>
  <si>
    <t>Balance de Comprobación y Saldos</t>
  </si>
  <si>
    <t>Cuenta</t>
  </si>
  <si>
    <t>11401</t>
  </si>
  <si>
    <t>1140302</t>
  </si>
  <si>
    <t>1140303</t>
  </si>
  <si>
    <t>13</t>
  </si>
  <si>
    <t>13103</t>
  </si>
  <si>
    <t>1310301</t>
  </si>
  <si>
    <t>14105</t>
  </si>
  <si>
    <t>14109</t>
  </si>
  <si>
    <t>14905</t>
  </si>
  <si>
    <t>15</t>
  </si>
  <si>
    <t>15101</t>
  </si>
  <si>
    <t>15201</t>
  </si>
  <si>
    <t>21405</t>
  </si>
  <si>
    <t>21534</t>
  </si>
  <si>
    <t>22</t>
  </si>
  <si>
    <t>46101</t>
  </si>
  <si>
    <t>4610102</t>
  </si>
  <si>
    <t>46104</t>
  </si>
  <si>
    <t>4610499</t>
  </si>
  <si>
    <t>531010139</t>
  </si>
  <si>
    <t>531010201</t>
  </si>
  <si>
    <t>531010302</t>
  </si>
  <si>
    <t>531010405</t>
  </si>
  <si>
    <t>531010504</t>
  </si>
  <si>
    <t>531020107</t>
  </si>
  <si>
    <t>531020113</t>
  </si>
  <si>
    <t>531020201</t>
  </si>
  <si>
    <t>531020302</t>
  </si>
  <si>
    <t>531020405</t>
  </si>
  <si>
    <t>531020504</t>
  </si>
  <si>
    <t>5310305</t>
  </si>
  <si>
    <t>5320201</t>
  </si>
  <si>
    <t>5320411</t>
  </si>
  <si>
    <t>5320412</t>
  </si>
  <si>
    <t>5320503</t>
  </si>
  <si>
    <t>5320504</t>
  </si>
  <si>
    <t>5320607</t>
  </si>
  <si>
    <t>5320702</t>
  </si>
  <si>
    <t>5320808</t>
  </si>
  <si>
    <t>5320905</t>
  </si>
  <si>
    <t>5320907</t>
  </si>
  <si>
    <t>5321099</t>
  </si>
  <si>
    <t>5321101</t>
  </si>
  <si>
    <t>5321208</t>
  </si>
  <si>
    <t>5321402</t>
  </si>
  <si>
    <t>Amortización Acumulada de Programas Computacionale</t>
  </si>
  <si>
    <t>Recuperaciones Art.   Ley N° . y Ley N° .</t>
  </si>
  <si>
    <t>Asignaciones del DL N° ., de</t>
  </si>
  <si>
    <t>Textiles y Acabados Textiles</t>
  </si>
  <si>
    <t>Repuestos y Accesorios para Mantenimiento y Repara</t>
  </si>
  <si>
    <t>Estudios e Investigaciones</t>
  </si>
  <si>
    <t>341</t>
  </si>
  <si>
    <t>60</t>
  </si>
  <si>
    <t>524</t>
  </si>
  <si>
    <t>150</t>
  </si>
  <si>
    <t>580</t>
  </si>
  <si>
    <t>353</t>
  </si>
  <si>
    <t>424</t>
  </si>
  <si>
    <t>218</t>
  </si>
  <si>
    <t>87</t>
  </si>
  <si>
    <t>884</t>
  </si>
  <si>
    <t>546</t>
  </si>
  <si>
    <t>269</t>
  </si>
  <si>
    <t>71</t>
  </si>
  <si>
    <t>76</t>
  </si>
  <si>
    <t>32</t>
  </si>
  <si>
    <t>117</t>
  </si>
  <si>
    <t>100</t>
  </si>
  <si>
    <t>217</t>
  </si>
  <si>
    <t>26</t>
  </si>
  <si>
    <t>907</t>
  </si>
  <si>
    <t>(14)</t>
  </si>
  <si>
    <t>423</t>
  </si>
  <si>
    <t>259</t>
  </si>
  <si>
    <t>165</t>
  </si>
  <si>
    <t>383</t>
  </si>
  <si>
    <t>185</t>
  </si>
  <si>
    <t>208</t>
  </si>
  <si>
    <t>707</t>
  </si>
  <si>
    <t>431</t>
  </si>
  <si>
    <t>420</t>
  </si>
  <si>
    <t>438</t>
  </si>
  <si>
    <t>910</t>
  </si>
  <si>
    <t>859</t>
  </si>
  <si>
    <t>607</t>
  </si>
  <si>
    <t>594</t>
  </si>
  <si>
    <t>12</t>
  </si>
  <si>
    <t>401</t>
  </si>
  <si>
    <t>78</t>
  </si>
  <si>
    <t>61</t>
  </si>
  <si>
    <t>17</t>
  </si>
  <si>
    <t>578</t>
  </si>
  <si>
    <t>59</t>
  </si>
  <si>
    <t>863</t>
  </si>
  <si>
    <t>238</t>
  </si>
  <si>
    <t>278</t>
  </si>
  <si>
    <t>88</t>
  </si>
  <si>
    <t>190</t>
  </si>
  <si>
    <t>45</t>
  </si>
  <si>
    <t>176</t>
  </si>
  <si>
    <t>685</t>
  </si>
  <si>
    <t>712</t>
  </si>
  <si>
    <t>888</t>
  </si>
  <si>
    <t>670</t>
  </si>
  <si>
    <t>386</t>
  </si>
  <si>
    <t>243</t>
  </si>
  <si>
    <t>823</t>
  </si>
  <si>
    <t>921</t>
  </si>
  <si>
    <t>731</t>
  </si>
  <si>
    <t>361</t>
  </si>
  <si>
    <t>(12)</t>
  </si>
  <si>
    <t>(640)</t>
  </si>
  <si>
    <t>(75)</t>
  </si>
  <si>
    <t>419</t>
  </si>
  <si>
    <t>182</t>
  </si>
  <si>
    <t>367</t>
  </si>
  <si>
    <t>488</t>
  </si>
  <si>
    <t>395</t>
  </si>
  <si>
    <t>468</t>
  </si>
  <si>
    <t>286</t>
  </si>
  <si>
    <t xml:space="preserve">2108 Servicio Nacional del Adulto Mayor </t>
  </si>
  <si>
    <t>01 junio 2012 al 31 diciembre 2012</t>
  </si>
  <si>
    <t>Nacional - Miles</t>
  </si>
  <si>
    <t>2108 Servicio Nacional del Adulto Mayor</t>
  </si>
  <si>
    <t>Desde: Enero Hasta: Mayo del a o 2012</t>
  </si>
  <si>
    <t>Todos</t>
  </si>
  <si>
    <t>Tipo Movimiento:</t>
  </si>
  <si>
    <t>Moneda:</t>
  </si>
  <si>
    <t>Recuperaciones Art. 12  Ley N° 18.196 y Ley N° 19.117 Art. Único.</t>
  </si>
  <si>
    <t xml:space="preserve">Formato Valores: </t>
  </si>
  <si>
    <t>1140301</t>
  </si>
  <si>
    <t>1140304</t>
  </si>
  <si>
    <t>1140310</t>
  </si>
  <si>
    <t>1140311</t>
  </si>
  <si>
    <t>1140318</t>
  </si>
  <si>
    <t>1140319</t>
  </si>
  <si>
    <t>1140320</t>
  </si>
  <si>
    <t>1140321</t>
  </si>
  <si>
    <t>1140322</t>
  </si>
  <si>
    <t>12101</t>
  </si>
  <si>
    <t>1210102</t>
  </si>
  <si>
    <t>121010202</t>
  </si>
  <si>
    <t>1210103</t>
  </si>
  <si>
    <t>121010301</t>
  </si>
  <si>
    <t>1210601</t>
  </si>
  <si>
    <t>121060102</t>
  </si>
  <si>
    <t>1210603</t>
  </si>
  <si>
    <t>121060301</t>
  </si>
  <si>
    <t>121060305</t>
  </si>
  <si>
    <t>121060306</t>
  </si>
  <si>
    <t>121060308</t>
  </si>
  <si>
    <t>121060310</t>
  </si>
  <si>
    <t>13104</t>
  </si>
  <si>
    <t>1310407</t>
  </si>
  <si>
    <t>14909</t>
  </si>
  <si>
    <t>15102</t>
  </si>
  <si>
    <t>15202</t>
  </si>
  <si>
    <t>21401</t>
  </si>
  <si>
    <t>2140110</t>
  </si>
  <si>
    <t>2140112</t>
  </si>
  <si>
    <t>23</t>
  </si>
  <si>
    <t>23203</t>
  </si>
  <si>
    <t>46367</t>
  </si>
  <si>
    <t>531010104</t>
  </si>
  <si>
    <t>531010138</t>
  </si>
  <si>
    <t>531020104</t>
  </si>
  <si>
    <t>531020137</t>
  </si>
  <si>
    <t>531020404</t>
  </si>
  <si>
    <t>5310307</t>
  </si>
  <si>
    <t>5320203</t>
  </si>
  <si>
    <t>5320303</t>
  </si>
  <si>
    <t>5320402</t>
  </si>
  <si>
    <t>5320799</t>
  </si>
  <si>
    <t>5320803</t>
  </si>
  <si>
    <t>5321204</t>
  </si>
  <si>
    <t>53213</t>
  </si>
  <si>
    <t>5321304</t>
  </si>
  <si>
    <t>5410101</t>
  </si>
  <si>
    <t>5410301</t>
  </si>
  <si>
    <t>5410306</t>
  </si>
  <si>
    <t>5410308</t>
  </si>
  <si>
    <t>5410316</t>
  </si>
  <si>
    <t>5410317</t>
  </si>
  <si>
    <t>54107</t>
  </si>
  <si>
    <t>5410701</t>
  </si>
  <si>
    <t>121060307</t>
  </si>
  <si>
    <t>121060311</t>
  </si>
  <si>
    <t>1310401</t>
  </si>
  <si>
    <t>1310402</t>
  </si>
  <si>
    <t>14404</t>
  </si>
  <si>
    <t>14501</t>
  </si>
  <si>
    <t>1450101</t>
  </si>
  <si>
    <t>145010101</t>
  </si>
  <si>
    <t>1450102</t>
  </si>
  <si>
    <t>145010201</t>
  </si>
  <si>
    <t>Amortización</t>
  </si>
  <si>
    <t>44403</t>
  </si>
  <si>
    <t>4440301</t>
  </si>
  <si>
    <t>4440302</t>
  </si>
  <si>
    <t>Intereses</t>
  </si>
  <si>
    <t>5320703</t>
  </si>
  <si>
    <t>5321306</t>
  </si>
  <si>
    <t>5330202</t>
  </si>
  <si>
    <t>5410307</t>
  </si>
  <si>
    <t>56321</t>
  </si>
  <si>
    <t>56341</t>
  </si>
  <si>
    <t>Programas Bienes y Servicios</t>
  </si>
  <si>
    <t>Programa de Escuela de Formación para dirigentes M</t>
  </si>
  <si>
    <t>Programa contra la violencia y el abuso del Adulto</t>
  </si>
  <si>
    <t>Deudores por Transferencias Corrientes al Sector P</t>
  </si>
  <si>
    <t>Deudores por Transferencias Corrientes a Otras Ent</t>
  </si>
  <si>
    <t>Programa de Escuelas de Formación para Dirigentes</t>
  </si>
  <si>
    <t>Escuela para Funcionarios Públicos</t>
  </si>
  <si>
    <t>Bienes de Uso en Leasing</t>
  </si>
  <si>
    <t>Equipos Computacionales y Periféricos en Leasing</t>
  </si>
  <si>
    <t>Bienes de Uso en Tránsito</t>
  </si>
  <si>
    <t>Bienes de Uso Importados</t>
  </si>
  <si>
    <t>Bienes de Uso Nacionales</t>
  </si>
  <si>
    <t>Depreciación Acumulada de Equipos de Comunicacione</t>
  </si>
  <si>
    <t>Servicio de Asistencia Técnica P.I.A.M. Chile Soli</t>
  </si>
  <si>
    <t>Aporte Fiscal para el Servicio de la Deuda</t>
  </si>
  <si>
    <t>Servicio de la Deuda Externa</t>
  </si>
  <si>
    <t>Ajustes a los Ingresos Patrimoniales de Años Anter</t>
  </si>
  <si>
    <t>Servicios de Encuadernación y Empaste</t>
  </si>
  <si>
    <t>Gastos Financieros</t>
  </si>
  <si>
    <t>Intereses Deuda  Externa</t>
  </si>
  <si>
    <t>Por Empréstitos</t>
  </si>
  <si>
    <t>Programa de Escuelas de Formación Para Dirigentes</t>
  </si>
  <si>
    <t>Transferencias Corrientes a Organismos Internacion</t>
  </si>
  <si>
    <t>Organización Iberoamericana de Seguridad Social (O</t>
  </si>
  <si>
    <t>Depreciación de Bienes de Uso</t>
  </si>
  <si>
    <t>Amortización de  Bienes Intangibles</t>
  </si>
  <si>
    <t>TOTAL ACTIVOS</t>
  </si>
  <si>
    <t>TOTAL PASIVOS</t>
  </si>
  <si>
    <t>Valida Saldo Inicial (SF May - SI Jun)</t>
  </si>
  <si>
    <t>PRESTACIONES DE SEGURIDAD SOCIAL</t>
  </si>
  <si>
    <t>TRANSFERENCIAS OTORGADAS</t>
  </si>
  <si>
    <t>VARIACIÓN NETA DIRECTA DEL PATRIMONIO</t>
  </si>
  <si>
    <t>PATRIMONIO INICIAL</t>
  </si>
  <si>
    <t>Cuentas Contables Saldos</t>
  </si>
  <si>
    <t>14101</t>
  </si>
  <si>
    <t>Estado de Situación Presupuestaria</t>
  </si>
  <si>
    <t>INGRESOS</t>
  </si>
  <si>
    <t>EJECUCIÓN</t>
  </si>
  <si>
    <t>DEVENGADO</t>
  </si>
  <si>
    <t>EFECTIVO</t>
  </si>
  <si>
    <t>01 IMPUESTOS</t>
  </si>
  <si>
    <t>04 IMPOSICIONES PREVISIONALES</t>
  </si>
  <si>
    <t>05 TRANSFERENCIAS CORRIENTES</t>
  </si>
  <si>
    <t>06 RENTAS DE LA PROPIEDAD</t>
  </si>
  <si>
    <t>07 INGRESOS DE OPERACIÓN</t>
  </si>
  <si>
    <t>09 APORTE FISCAL</t>
  </si>
  <si>
    <t>10 VENTA DE ACTIVOS NO FINANCIEROS</t>
  </si>
  <si>
    <t>11 VENTA DE ACTIVOS FINANCIEROS</t>
  </si>
  <si>
    <t>12 RECUPERACIÓN DE PRESTAMOS</t>
  </si>
  <si>
    <t>13 TRANSFERENCIAS DE GASTOS DE CAPITAL</t>
  </si>
  <si>
    <t>14 ENDEUDAMIENTO</t>
  </si>
  <si>
    <t>SUBTOTALES</t>
  </si>
  <si>
    <t>15 SALDO INICIAL DE CAJA</t>
  </si>
  <si>
    <t>TOTALES</t>
  </si>
  <si>
    <t>GASTOS</t>
  </si>
  <si>
    <t>21 GASTOS EN PERSONAL</t>
  </si>
  <si>
    <t>22 BIENES Y SERVICIOS DE CONSUMO</t>
  </si>
  <si>
    <t>23 PRESTACIONES DE SEGURIDAD SOCIAL</t>
  </si>
  <si>
    <t>24 TRANSFERENCIAS CORRIENTES</t>
  </si>
  <si>
    <t>26 OTROS GASTOS CORRIENTES</t>
  </si>
  <si>
    <t>27 APORTE FISCAL LIBRE</t>
  </si>
  <si>
    <t>29 ADQUISICIÓN DE ACTIVOS NO FINANCIEROS</t>
  </si>
  <si>
    <t>30 ADQUISICIÓN DE ACTIVOS FINANCIEROS</t>
  </si>
  <si>
    <t>32 PRÉSTAMOS</t>
  </si>
  <si>
    <t>33 TRANSFERENCIAS DE CAPITAL</t>
  </si>
  <si>
    <t>34 SERVICIOS DE LA DEUDA</t>
  </si>
  <si>
    <t>35 SALDO FINAL DE CAJA</t>
  </si>
  <si>
    <t>14201</t>
  </si>
  <si>
    <t>14107</t>
  </si>
  <si>
    <t>Venta de Bienes de Uso</t>
  </si>
  <si>
    <t>12103</t>
  </si>
  <si>
    <t>22103</t>
  </si>
  <si>
    <t>14102</t>
  </si>
  <si>
    <t>12201</t>
  </si>
  <si>
    <t>12402</t>
  </si>
  <si>
    <t>14110</t>
  </si>
  <si>
    <t>Activos Biológicos</t>
  </si>
  <si>
    <t>14113</t>
  </si>
  <si>
    <t>Depreciación Acumulada de Activos Biológicos</t>
  </si>
  <si>
    <t>22101</t>
  </si>
  <si>
    <t>23202</t>
  </si>
  <si>
    <t>Transferencias de Capital</t>
  </si>
  <si>
    <t>Amortización de Bienes Intangibles</t>
  </si>
  <si>
    <t>=(114 - 11498 - 11405 - 11408 - 11409) + 11604</t>
  </si>
  <si>
    <t>ACTIVOS</t>
  </si>
  <si>
    <t>Disponibilidades en Moneda Extranjera</t>
  </si>
  <si>
    <t>Anticipos de Fondos</t>
  </si>
  <si>
    <t>Cuentas por Cobrar Con Contraprestación</t>
  </si>
  <si>
    <t>Cuentas por Cobrar Sin Contraprestación</t>
  </si>
  <si>
    <t>Deudores Varios</t>
  </si>
  <si>
    <t>Deterioro Acumulado de Bienes Financieros</t>
  </si>
  <si>
    <t>EXISTENCIAS</t>
  </si>
  <si>
    <t>OTROS ACTIVOS CORRIENTES</t>
  </si>
  <si>
    <t>BIENES FINANCIEROS </t>
  </si>
  <si>
    <t>INVERSIONES ASOCIADAS Y NEGOCIOS CONJUNTOS</t>
  </si>
  <si>
    <t>Terrenos </t>
  </si>
  <si>
    <t>Edificaciones Institucionales</t>
  </si>
  <si>
    <t>Infraestructura Pública </t>
  </si>
  <si>
    <t>Bienes Concesionados</t>
  </si>
  <si>
    <t>Bienes de Uso en Curso</t>
  </si>
  <si>
    <t>Otros Bienes de Uso </t>
  </si>
  <si>
    <t>Depreciación Acumulada de Bienes De Uso</t>
  </si>
  <si>
    <t>Deterioro Acumulado de Bienes De Uso</t>
  </si>
  <si>
    <t>BIENES INTANGIBLES</t>
  </si>
  <si>
    <t>Amortización Acumulada de Bienes  Intangibles</t>
  </si>
  <si>
    <t>Deterioro Acumulado de Bienes Intangibles</t>
  </si>
  <si>
    <t>PROPIEDADES DE INVERSIÓN</t>
  </si>
  <si>
    <t>Propiedades de Inversión</t>
  </si>
  <si>
    <t>Depreciación Acumulada de Propiedades de Inversión</t>
  </si>
  <si>
    <t>Deterioro Acumulado de Propiedad de Inversión</t>
  </si>
  <si>
    <t>ACTIVOS BIOLÓGICOS</t>
  </si>
  <si>
    <t>Deterioro Acumulado de Activos Biológicos</t>
  </si>
  <si>
    <t>OTROS ACTIVOS NO CORRIENTES</t>
  </si>
  <si>
    <t>125  </t>
  </si>
  <si>
    <t>PASIVOS</t>
  </si>
  <si>
    <t>DEUDA PÚBLICA</t>
  </si>
  <si>
    <t>Cuentas Por Pagar Con Contraprestación</t>
  </si>
  <si>
    <t>Cuentas Por Pagar Sin Contraprestación</t>
  </si>
  <si>
    <t>Obligaciones por Beneficios de los Empleados</t>
  </si>
  <si>
    <t>Pasivos por Leasing</t>
  </si>
  <si>
    <t>Pasivos por Concesiones</t>
  </si>
  <si>
    <t>OTRAS DEUDAS </t>
  </si>
  <si>
    <t>Obligaciones por Beneficios a los Empleados</t>
  </si>
  <si>
    <t>INTERESES MINORITARIOS</t>
  </si>
  <si>
    <t>TOTAL PASIVOS Y PATRIMONIO</t>
  </si>
  <si>
    <t>INGRESOS POR IMPUESTOS E IMPOSICIONES PREVISIONALES</t>
  </si>
  <si>
    <t>Impuestos</t>
  </si>
  <si>
    <t>Imposiciones Previsionales</t>
  </si>
  <si>
    <t>Aporte Fiscal</t>
  </si>
  <si>
    <t>INGRESOS POR VENTAS DE BIENES Y PRESTACIONES DE SERVICIOS DE GESTIÓN ORDINARIA</t>
  </si>
  <si>
    <t>Venta Neta de Bienes</t>
  </si>
  <si>
    <t>Prestaciones de Servicios</t>
  </si>
  <si>
    <t>RENTAS DE LA PROPIEDAD</t>
  </si>
  <si>
    <t>VENTA NETA DE OTROS BIENES</t>
  </si>
  <si>
    <t>Venta de Bienes de Uso Por Actividades Discontinuadas</t>
  </si>
  <si>
    <t>Venta de Propiedades De Inversión</t>
  </si>
  <si>
    <t>Venta de Bienes Intangibles</t>
  </si>
  <si>
    <t>Venta de Activos Biológicos</t>
  </si>
  <si>
    <t>INGRESOS FINANCIEROS</t>
  </si>
  <si>
    <t>Participaciones en Instrumentos de Patrimonio</t>
  </si>
  <si>
    <t>Participación en el Resultado de Asociadas y Negocios Conjuntos</t>
  </si>
  <si>
    <t>Venta o Rescate de Bienes Financieros</t>
  </si>
  <si>
    <t>Reversión de Deterioro</t>
  </si>
  <si>
    <t>OTROS INGRESOS</t>
  </si>
  <si>
    <t>Multas</t>
  </si>
  <si>
    <t xml:space="preserve">Otros </t>
  </si>
  <si>
    <t>= 43302 + 43304</t>
  </si>
  <si>
    <t>= 443 + 444</t>
  </si>
  <si>
    <t>= 46304 + 46305 + 46306 + 46307 + 46308 + 46309 + 46310 + 46311 + 46312 + 46313</t>
  </si>
  <si>
    <t>=( 43309 + 445 + 46101 + 46104 + 46110 + 462 + 463) - (46304 + 46305 + 46306 + 46307 + 46308 + 46309 + 46310 + 46311 + 46312 + 46313 + 46328)</t>
  </si>
  <si>
    <t>GASTOS EN PERSONAL</t>
  </si>
  <si>
    <t>Personal de Contrata</t>
  </si>
  <si>
    <t>Personal a Honorarios</t>
  </si>
  <si>
    <t>BIENES Y SERVICIOS DE CONSUMO</t>
  </si>
  <si>
    <t>DEPRECIACIÓN Y AMORTIZACIÓN</t>
  </si>
  <si>
    <t xml:space="preserve">Depreciación de Bienes </t>
  </si>
  <si>
    <t>BAJAS DE BIENES</t>
  </si>
  <si>
    <t>DETERIORO</t>
  </si>
  <si>
    <t>GASTOS FINANCIEROS</t>
  </si>
  <si>
    <t>Deterioro de Bienes Financieros</t>
  </si>
  <si>
    <t>OTROS GASTOS</t>
  </si>
  <si>
    <t>= 5310303 + 5310304 + 5310305 + 5310306 + 5310307 + 5310399 + 53104</t>
  </si>
  <si>
    <t>= 543 + 544</t>
  </si>
  <si>
    <t>= 56321 + 56322 + 56323 + 56324 + 56325 + 56326</t>
  </si>
  <si>
    <t>=  56363  + 56364 + 56365 + 56366 + 56368</t>
  </si>
  <si>
    <t>=  56350 + 56351 + 56352 + 56353 + 56354 + 56355 + 56356 + 56357 + 56359 + 56360</t>
  </si>
  <si>
    <t>=  53301 + 53302 + 53308</t>
  </si>
  <si>
    <t>=  53303 + 53304</t>
  </si>
  <si>
    <t>=  511 + 545 + 561 + 571 + 56303 + 56371 + 56399</t>
  </si>
  <si>
    <t>RESULTADO DEL EJERCICIO</t>
  </si>
  <si>
    <t>VARIACIÓN DEL VALOR RAZONABLE EN ACTIVOS FINANCIEROS</t>
  </si>
  <si>
    <t>OPERACIONES DE CAMBIO</t>
  </si>
  <si>
    <t>=  56328 + 46328</t>
  </si>
  <si>
    <t xml:space="preserve">08 OTROS INGRESOS CORRIENTES </t>
  </si>
  <si>
    <t>25 INTEGROS AL FISCO</t>
  </si>
  <si>
    <t>28 APORTE FISCAL PARA SERVICIO DE LA DEUDA</t>
  </si>
  <si>
    <t>31 INICIATIVAS DE INVERSION</t>
  </si>
  <si>
    <t>VARIACIÓN DE FONDOS PRESUPUESTARIOS</t>
  </si>
  <si>
    <t xml:space="preserve">     FLUJOS ORIGINADOS EN ACTIVIDADES OPERACIONALES</t>
  </si>
  <si>
    <t xml:space="preserve">          - INGRESOS OPERACIONES PRESUPUESTARIOS</t>
  </si>
  <si>
    <t xml:space="preserve">                  Impuestos</t>
  </si>
  <si>
    <t xml:space="preserve">                  Imposiciones Previsionales</t>
  </si>
  <si>
    <t xml:space="preserve">                  Transferencias Corrientes</t>
  </si>
  <si>
    <t xml:space="preserve">                  Rentas de la Propiedad</t>
  </si>
  <si>
    <t xml:space="preserve">                  Ingresos de Operación</t>
  </si>
  <si>
    <t xml:space="preserve">                  Otros Ingresos Corrientes</t>
  </si>
  <si>
    <t xml:space="preserve">                  Aporte Fiscal</t>
  </si>
  <si>
    <t xml:space="preserve">                  Transferencias Para Gasto de Capital</t>
  </si>
  <si>
    <t xml:space="preserve">          - GASTOS OPERACIONES PRESUPUESTARIOS</t>
  </si>
  <si>
    <t xml:space="preserve">                  Gastos en Personal</t>
  </si>
  <si>
    <t xml:space="preserve">                  Bienes y Servicios de Consumo</t>
  </si>
  <si>
    <t xml:space="preserve">                  Prestaciones de Seguridad Social</t>
  </si>
  <si>
    <t xml:space="preserve">                  Integros al Fisco</t>
  </si>
  <si>
    <t xml:space="preserve">                  Otros Gastos Corrientes</t>
  </si>
  <si>
    <t xml:space="preserve">                  Aporte Fiscal Libre</t>
  </si>
  <si>
    <t xml:space="preserve">                  Aporte Fiscal Para el Servicio de la Deuda</t>
  </si>
  <si>
    <t xml:space="preserve">                  Transferencias de Capital</t>
  </si>
  <si>
    <t xml:space="preserve">Servicio de la Deuda – Intereses Y Otros Gastos Financieros </t>
  </si>
  <si>
    <t xml:space="preserve">     FLUJOS ORIGINADOS EN ACTIVIDADES DE INVERSIÓN</t>
  </si>
  <si>
    <t xml:space="preserve">          - INGRESOS POR ACTIVIDADES DE INVERSIÓN PRESUPUESTARIAS</t>
  </si>
  <si>
    <t xml:space="preserve">                  Venta de Activos Financieros</t>
  </si>
  <si>
    <t xml:space="preserve">                  Venta de Activos No Financieros</t>
  </si>
  <si>
    <t xml:space="preserve">                  Recuperación de Préstamos</t>
  </si>
  <si>
    <t xml:space="preserve">          - GASTOS POR ACTIVIDADES DE INVERSIÓN PRESUPUESTARIOS</t>
  </si>
  <si>
    <t xml:space="preserve">                  Adquisición de Activos Financieros</t>
  </si>
  <si>
    <t xml:space="preserve">                  Adquisición de Activos No Financieros</t>
  </si>
  <si>
    <t xml:space="preserve">                  Iniciativas de Inversión</t>
  </si>
  <si>
    <t xml:space="preserve">                  Préstamos</t>
  </si>
  <si>
    <t xml:space="preserve">          - INGRESOS POR ACTIVIDADES DE FINANCIACIÓN PRESUPUESTARIAS</t>
  </si>
  <si>
    <t xml:space="preserve">                  Endeudamiento</t>
  </si>
  <si>
    <t xml:space="preserve">          - GASTOS POR ACTIVIDADES DE FINANCIACIÓN PRESUPUESTARIAS</t>
  </si>
  <si>
    <t xml:space="preserve">                  Servicio de la Deuda</t>
  </si>
  <si>
    <t xml:space="preserve">     MOVIMIENTOS ACREEDORES</t>
  </si>
  <si>
    <t xml:space="preserve">     MOVIMIENTOS DEUDORES </t>
  </si>
  <si>
    <t>VARIACIÓN NETA DEL EFECTIVO </t>
  </si>
  <si>
    <t>Saldo Inicial de Disponibilidades</t>
  </si>
  <si>
    <t>Saldo Final de Disponibilidades</t>
  </si>
  <si>
    <t>115.01</t>
  </si>
  <si>
    <t>115.04</t>
  </si>
  <si>
    <t>115.05</t>
  </si>
  <si>
    <t>115.06</t>
  </si>
  <si>
    <t>115.07</t>
  </si>
  <si>
    <t>115.08</t>
  </si>
  <si>
    <t>115.09</t>
  </si>
  <si>
    <t>115.13</t>
  </si>
  <si>
    <t>215.21</t>
  </si>
  <si>
    <t>215.22</t>
  </si>
  <si>
    <t>215.23</t>
  </si>
  <si>
    <t>215.24</t>
  </si>
  <si>
    <t>215.25</t>
  </si>
  <si>
    <t>215.26</t>
  </si>
  <si>
    <t>215.27</t>
  </si>
  <si>
    <t>215.28</t>
  </si>
  <si>
    <t>215.33</t>
  </si>
  <si>
    <t>115.11</t>
  </si>
  <si>
    <t>115.10</t>
  </si>
  <si>
    <t>115.12</t>
  </si>
  <si>
    <t>215.30</t>
  </si>
  <si>
    <t>215.29</t>
  </si>
  <si>
    <t>215.31</t>
  </si>
  <si>
    <t>215.32</t>
  </si>
  <si>
    <t>115.14</t>
  </si>
  <si>
    <t>=Efectivo de 34.03 + 34.04 + 34.05 + 34.06</t>
  </si>
  <si>
    <t xml:space="preserve">     FLUJOS ORIGINADOS EN ACTIVIDADES DE FINANCIACION</t>
  </si>
  <si>
    <t>=Efectivo de 34.01 + 34.02 + 34.07</t>
  </si>
  <si>
    <t>=  111 + 112</t>
  </si>
  <si>
    <t xml:space="preserve">    1 MOVIMIENTOS ACREEDORES</t>
  </si>
  <si>
    <t xml:space="preserve">              Anticipos de Fondos</t>
  </si>
  <si>
    <t xml:space="preserve">              Ajustes a Disponibilidades - Activo</t>
  </si>
  <si>
    <t xml:space="preserve">              Remesas Otorgadas</t>
  </si>
  <si>
    <t xml:space="preserve">              Aplicación de Fondos en Administración</t>
  </si>
  <si>
    <t xml:space="preserve">              Fondos Especiales</t>
  </si>
  <si>
    <t xml:space="preserve">              Depósitos de Terceros</t>
  </si>
  <si>
    <t xml:space="preserve">              Ajustes a Disponibilidades - Pasivo</t>
  </si>
  <si>
    <t xml:space="preserve">              Remesas Recibidas</t>
  </si>
  <si>
    <t xml:space="preserve">   2  MOVIMIENTOS DEUDORES </t>
  </si>
  <si>
    <t>114 - 114.05</t>
  </si>
  <si>
    <t>114 -11405</t>
  </si>
  <si>
    <t>AUMENTOS DEL PATRIMONIO</t>
  </si>
  <si>
    <t xml:space="preserve">         Cambio de Políticas Contables</t>
  </si>
  <si>
    <t xml:space="preserve">         Ajuste por Corrección de Errores</t>
  </si>
  <si>
    <t xml:space="preserve">         Otros Aumentos</t>
  </si>
  <si>
    <t>DISMINUCIONES DEL PATRIMONIO</t>
  </si>
  <si>
    <t xml:space="preserve">         Otras Disminuciones</t>
  </si>
  <si>
    <t xml:space="preserve">     MÁS / MENOS</t>
  </si>
  <si>
    <t xml:space="preserve">         Resultado del Periodo</t>
  </si>
  <si>
    <t>Abonos cuentas 311</t>
  </si>
  <si>
    <t>Cargos cuentas 311</t>
  </si>
  <si>
    <t>=   4 - 5</t>
  </si>
  <si>
    <t>Saldo Inicial de las cuentas 311</t>
  </si>
  <si>
    <t>Saldo Final de las cuentas 311</t>
  </si>
  <si>
    <t>11408</t>
  </si>
  <si>
    <t>11409</t>
  </si>
  <si>
    <t>12205</t>
  </si>
  <si>
    <t>12206</t>
  </si>
  <si>
    <t>12207</t>
  </si>
  <si>
    <t>12209</t>
  </si>
  <si>
    <t>12210</t>
  </si>
  <si>
    <t>12211</t>
  </si>
  <si>
    <t>=  113 + 12201 + 12205 + 12206 + 12207 + 12209 + 12210 + 12211</t>
  </si>
  <si>
    <t>=  11409 + 11506 + 11507 + 11510 + 11511 + 11512 + 11514 + 12109 + 12192</t>
  </si>
  <si>
    <t>12109</t>
  </si>
  <si>
    <t>12193</t>
  </si>
  <si>
    <t>= 11501 + 11504 + 11505 + 11508 + 11509 + 11513 + 12193</t>
  </si>
  <si>
    <t>12301</t>
  </si>
  <si>
    <t>12302</t>
  </si>
  <si>
    <t>12303</t>
  </si>
  <si>
    <t>12304</t>
  </si>
  <si>
    <t>12305</t>
  </si>
  <si>
    <t>12306</t>
  </si>
  <si>
    <t>12307</t>
  </si>
  <si>
    <t>12309</t>
  </si>
  <si>
    <t>12321</t>
  </si>
  <si>
    <t>=  12301 + 12302 + 12303 + 12304 + 12305 + 12306 + 12307 + 12309 + 12321</t>
  </si>
  <si>
    <t>12102</t>
  </si>
  <si>
    <t>12105</t>
  </si>
  <si>
    <t>12601</t>
  </si>
  <si>
    <t>12602</t>
  </si>
  <si>
    <t>12603</t>
  </si>
  <si>
    <t>134</t>
  </si>
  <si>
    <t>= 11408 + 11498 + 11601 + 12101 + 12102 + 12103 + 12105 + 12106</t>
  </si>
  <si>
    <t xml:space="preserve"> = 131 + 132 + 133 + 134</t>
  </si>
  <si>
    <t xml:space="preserve"> = 12601 + 12602 + 12603</t>
  </si>
  <si>
    <t>12202</t>
  </si>
  <si>
    <t>12203</t>
  </si>
  <si>
    <t>12299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</si>
  <si>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</si>
  <si>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</si>
  <si>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</si>
  <si>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</si>
  <si>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</si>
  <si>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</si>
  <si>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</si>
  <si>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</si>
  <si>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= 12202 + 12203 + 12299</t>
  </si>
  <si>
    <t>= 12313 + 12314 + 12315 + 12316 + 12317 + 12318 + 12319 + 12320</t>
  </si>
  <si>
    <t>12401</t>
  </si>
  <si>
    <t>12407</t>
  </si>
  <si>
    <t>18101</t>
  </si>
  <si>
    <t>= 12401 +  12402 + 12107 + 18101</t>
  </si>
  <si>
    <t>12605</t>
  </si>
  <si>
    <t>12604</t>
  </si>
  <si>
    <t>12699</t>
  </si>
  <si>
    <t>12208</t>
  </si>
  <si>
    <t>= 12605 + 12604 + 12699</t>
  </si>
  <si>
    <t>14204</t>
  </si>
  <si>
    <t>= 14201 + 14204</t>
  </si>
  <si>
    <t>147</t>
  </si>
  <si>
    <t>= 145 +  161</t>
  </si>
  <si>
    <t>14111</t>
  </si>
  <si>
    <t>14112</t>
  </si>
  <si>
    <t>14199</t>
  </si>
  <si>
    <t>146</t>
  </si>
  <si>
    <t>18102</t>
  </si>
  <si>
    <t>148</t>
  </si>
  <si>
    <t>154</t>
  </si>
  <si>
    <t>155</t>
  </si>
  <si>
    <t>156</t>
  </si>
  <si>
    <t>157</t>
  </si>
  <si>
    <t>158</t>
  </si>
  <si>
    <t>159</t>
  </si>
  <si>
    <t>17101</t>
  </si>
  <si>
    <t>= 14102 + 14104 + 14105 + 14106 + 14107 + 14108 + 14109 + 14110 +  14112 + 14113 + 14199 + 146 + 18102</t>
  </si>
  <si>
    <t>= 11602 + 11605 + 17101</t>
  </si>
  <si>
    <t>21409</t>
  </si>
  <si>
    <t>23108</t>
  </si>
  <si>
    <t>23111</t>
  </si>
  <si>
    <t>23112</t>
  </si>
  <si>
    <t>= 23101 + 23102 + 23103 + 23108 + 23111 + 23112</t>
  </si>
  <si>
    <t>23201</t>
  </si>
  <si>
    <t>23204</t>
  </si>
  <si>
    <t>23205</t>
  </si>
  <si>
    <t>23208</t>
  </si>
  <si>
    <t>= 23201 + 23202 + 23203 + 23204 + 23205 + 23208</t>
  </si>
  <si>
    <t>= 21521 +  21522 +  21529 +  21530 +  21531 + 21532 + 21534 + 22192</t>
  </si>
  <si>
    <t>22193</t>
  </si>
  <si>
    <t>= 21523 +  21524 +  21525 + 21526 + 21527 + 21528 +  21533 + 22193</t>
  </si>
  <si>
    <t>22404</t>
  </si>
  <si>
    <t>22405</t>
  </si>
  <si>
    <t>22406</t>
  </si>
  <si>
    <t>22407</t>
  </si>
  <si>
    <t>= 22404 + 22405 +  22406 + 22407</t>
  </si>
  <si>
    <t>22602</t>
  </si>
  <si>
    <t>22603</t>
  </si>
  <si>
    <t>22604</t>
  </si>
  <si>
    <t>22605</t>
  </si>
  <si>
    <t>22606</t>
  </si>
  <si>
    <t>= 22602 +  22603 + 22604 + 22605 + 22606</t>
  </si>
  <si>
    <t>2311001</t>
  </si>
  <si>
    <t>= 23104 +  23109 + 2311001</t>
  </si>
  <si>
    <t>22202</t>
  </si>
  <si>
    <t>22203</t>
  </si>
  <si>
    <t>22209</t>
  </si>
  <si>
    <t>= 22202 +  22203 + 22209</t>
  </si>
  <si>
    <t>22102</t>
  </si>
  <si>
    <t>22106</t>
  </si>
  <si>
    <t>22113</t>
  </si>
  <si>
    <t>22204</t>
  </si>
  <si>
    <t>22207</t>
  </si>
  <si>
    <t>22208</t>
  </si>
  <si>
    <t>22501</t>
  </si>
  <si>
    <t>22502</t>
  </si>
  <si>
    <t>22503</t>
  </si>
  <si>
    <t>22504</t>
  </si>
  <si>
    <t>22111</t>
  </si>
  <si>
    <t>= 21409 + 21498 + 21601 + 22101 + 22102 + 22103 + 22106 + 22113 +  22204 + 22207 + 22208 + 22501 + 22502 + 22503 + 22504 + 22111</t>
  </si>
  <si>
    <t>23113</t>
  </si>
  <si>
    <t>23114</t>
  </si>
  <si>
    <t>23115</t>
  </si>
  <si>
    <t>23116</t>
  </si>
  <si>
    <t>23117</t>
  </si>
  <si>
    <t>= 23113 +  23114 + 23115 + 23117</t>
  </si>
  <si>
    <t>23209</t>
  </si>
  <si>
    <t>23210</t>
  </si>
  <si>
    <t>23211</t>
  </si>
  <si>
    <t>23212</t>
  </si>
  <si>
    <t>23213</t>
  </si>
  <si>
    <t>22408</t>
  </si>
  <si>
    <t>22409</t>
  </si>
  <si>
    <t>22410</t>
  </si>
  <si>
    <t>= 22408 + 22409 + 22410</t>
  </si>
  <si>
    <t>= 23209 + 23210 + 23211 + 23212 + 23213</t>
  </si>
  <si>
    <t>22607</t>
  </si>
  <si>
    <t>22608</t>
  </si>
  <si>
    <t>= 22607 + 22608</t>
  </si>
  <si>
    <t>2311002</t>
  </si>
  <si>
    <t>= 2311002 +  23116</t>
  </si>
  <si>
    <t>22205</t>
  </si>
  <si>
    <t>22206</t>
  </si>
  <si>
    <t>22210</t>
  </si>
  <si>
    <t>= 22205 +  22206 + 22210</t>
  </si>
  <si>
    <t>= 5310301 + 5310302</t>
  </si>
  <si>
    <t>=(214 + 11405 - 21409 - 21498) + 21604</t>
  </si>
  <si>
    <t>= 31103 + (4-5)</t>
  </si>
  <si>
    <t>= (452*-1) - 55201</t>
  </si>
  <si>
    <t>= (431*-1) -55202</t>
  </si>
  <si>
    <t>= (453*-1) -553</t>
  </si>
  <si>
    <t>= (455*-1) - 555</t>
  </si>
  <si>
    <t>= (454*-1) - 554</t>
  </si>
  <si>
    <t>= (456*-1) -556</t>
  </si>
  <si>
    <t>= (451*-1) -551</t>
  </si>
  <si>
    <t>(INGRESOS - GASTOS - VARIACIÓN DEL VALOR RAZONABLE EN ACTIVOS FINANCIEROS - OPERACIONES DE CAMBIO)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</si>
</sst>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\ #,##0;\-&quot;$&quot;\ #,##0"/>
    <numFmt numFmtId="164" formatCode="#,##0_ ;[Red]\-#,##0\ "/>
    <numFmt numFmtId="165" formatCode="#,##0;\(#,##0\)"/>
  </numFmts>
  <fonts count="3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name val="Arial"/>
      <family val="2"/>
    </font>
    <font>
      <sz val="11"/>
      <color rgb="FF003399"/>
      <name val="Arial"/>
      <family val="2"/>
    </font>
    <font>
      <b/>
      <sz val="10"/>
      <color rgb="FF003399"/>
      <name val="Arial"/>
      <family val="2"/>
    </font>
    <font>
      <sz val="9"/>
      <color rgb="FF003366"/>
      <name val="Arial"/>
      <family val="2"/>
    </font>
    <font>
      <sz val="9"/>
      <color rgb="FF003399"/>
      <name val="Arial"/>
      <family val="2"/>
    </font>
    <font>
      <sz val="10"/>
      <color rgb="FFFFFFFF"/>
      <name val="Trebuchet MS"/>
      <family val="2"/>
    </font>
    <font>
      <sz val="8"/>
      <color rgb="FF000000"/>
      <name val="Trebuchet MS"/>
      <family val="2"/>
    </font>
    <font>
      <sz val="8"/>
      <color rgb="FFFFFFFF"/>
      <name val="Trebuchet MS"/>
      <family val="2"/>
    </font>
    <font>
      <b/>
      <sz val="12"/>
      <color rgb="FF3492D9"/>
      <name val="Calibri"/>
      <family val="2"/>
      <scheme val="minor"/>
    </font>
    <font>
      <sz val="12"/>
      <color rgb="FF3492D9"/>
      <name val="Calibri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b/>
      <sz val="7"/>
      <color indexed="8"/>
      <name val="sansserif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8"/>
      <name val="sansserif"/>
    </font>
    <font>
      <b/>
      <sz val="10"/>
      <color indexed="8"/>
      <name val="Arial"/>
      <family val="2"/>
    </font>
    <font>
      <b/>
      <sz val="10"/>
      <color indexed="8"/>
      <name val="sansserif"/>
    </font>
    <font>
      <sz val="8"/>
      <color rgb="FF003399"/>
      <name val="Arial"/>
      <family val="2"/>
    </font>
    <font>
      <b/>
      <sz val="9"/>
      <name val="Calibri"/>
      <family val="2"/>
      <scheme val="minor"/>
    </font>
    <font>
      <b/>
      <sz val="10.5"/>
      <color theme="5"/>
      <name val="Calibri"/>
      <family val="2"/>
      <scheme val="minor"/>
    </font>
    <font>
      <i/>
      <sz val="10.5"/>
      <color theme="5"/>
      <name val="Calibri"/>
      <family val="2"/>
      <scheme val="minor"/>
    </font>
    <font>
      <b/>
      <i/>
      <sz val="10.5"/>
      <color theme="3"/>
      <name val="Calibri"/>
      <family val="2"/>
      <scheme val="minor"/>
    </font>
    <font>
      <b/>
      <sz val="10.5"/>
      <color theme="3"/>
      <name val="Calibri"/>
      <family val="2"/>
      <scheme val="minor"/>
    </font>
    <font>
      <i/>
      <sz val="10.5"/>
      <color theme="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8FF"/>
        <bgColor indexed="64"/>
      </patternFill>
    </fill>
    <fill>
      <patternFill patternType="solid">
        <fgColor rgb="FF2F82C4"/>
      </patternFill>
    </fill>
    <fill>
      <patternFill patternType="solid">
        <fgColor indexed="9"/>
      </patternFill>
    </fill>
  </fills>
  <borders count="5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4CEE0"/>
      </left>
      <right style="thin">
        <color rgb="FFC4CEE0"/>
      </right>
      <top/>
      <bottom style="thin">
        <color rgb="FFC4CEE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/>
      <top style="dashed">
        <color theme="4"/>
      </top>
      <bottom style="dashed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medium">
        <color theme="4"/>
      </left>
      <right/>
      <top style="medium">
        <color indexed="64"/>
      </top>
      <bottom style="medium">
        <color theme="4"/>
      </bottom>
      <diagonal/>
    </border>
    <border>
      <left/>
      <right style="medium">
        <color theme="4"/>
      </right>
      <top style="medium">
        <color indexed="64"/>
      </top>
      <bottom style="medium">
        <color theme="4"/>
      </bottom>
      <diagonal/>
    </border>
  </borders>
  <cellStyleXfs count="3">
    <xf numFmtId="0" fontId="0" fillId="0" borderId="0"/>
    <xf numFmtId="0" fontId="7" fillId="0" borderId="0"/>
    <xf numFmtId="0" fontId="17" fillId="0" borderId="0"/>
  </cellStyleXfs>
  <cellXfs count="148">
    <xf numFmtId="0" fontId="0" fillId="0" borderId="0" xfId="0"/>
    <xf numFmtId="49" fontId="2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12" fillId="6" borderId="11" xfId="0" applyNumberFormat="1" applyFont="1" applyFill="1" applyBorder="1" applyAlignment="1">
      <alignment horizontal="center" vertical="center" wrapText="1"/>
    </xf>
    <xf numFmtId="2" fontId="12" fillId="6" borderId="12" xfId="0" applyNumberFormat="1" applyFont="1" applyFill="1" applyBorder="1" applyAlignment="1">
      <alignment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164" fontId="13" fillId="0" borderId="13" xfId="0" applyNumberFormat="1" applyFont="1" applyFill="1" applyBorder="1" applyAlignment="1">
      <alignment horizontal="right" vertical="center" wrapText="1"/>
    </xf>
    <xf numFmtId="5" fontId="14" fillId="6" borderId="11" xfId="0" applyNumberFormat="1" applyFont="1" applyFill="1" applyBorder="1" applyAlignment="1">
      <alignment horizontal="left" vertical="center" wrapText="1"/>
    </xf>
    <xf numFmtId="164" fontId="14" fillId="6" borderId="11" xfId="0" applyNumberFormat="1" applyFont="1" applyFill="1" applyBorder="1" applyAlignment="1">
      <alignment horizontal="right" vertical="center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5" fontId="14" fillId="6" borderId="14" xfId="0" applyNumberFormat="1" applyFont="1" applyFill="1" applyBorder="1" applyAlignment="1">
      <alignment vertical="center" wrapText="1"/>
    </xf>
    <xf numFmtId="1" fontId="12" fillId="0" borderId="0" xfId="0" applyNumberFormat="1" applyFont="1" applyFill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2"/>
    <xf numFmtId="0" fontId="18" fillId="7" borderId="0" xfId="2" applyFont="1" applyFill="1" applyBorder="1" applyAlignment="1">
      <alignment horizontal="left" vertical="top" wrapText="1"/>
    </xf>
    <xf numFmtId="165" fontId="19" fillId="7" borderId="15" xfId="2" applyNumberFormat="1" applyFont="1" applyFill="1" applyBorder="1" applyAlignment="1">
      <alignment horizontal="right" vertical="top" wrapText="1"/>
    </xf>
    <xf numFmtId="165" fontId="21" fillId="7" borderId="16" xfId="2" applyNumberFormat="1" applyFont="1" applyFill="1" applyBorder="1" applyAlignment="1">
      <alignment horizontal="right" vertical="top" wrapText="1"/>
    </xf>
    <xf numFmtId="0" fontId="20" fillId="7" borderId="18" xfId="2" applyFont="1" applyFill="1" applyBorder="1" applyAlignment="1">
      <alignment horizontal="center" vertical="center" wrapText="1"/>
    </xf>
    <xf numFmtId="0" fontId="20" fillId="7" borderId="19" xfId="2" applyFont="1" applyFill="1" applyBorder="1" applyAlignment="1">
      <alignment horizontal="center" vertical="center" wrapText="1"/>
    </xf>
    <xf numFmtId="0" fontId="23" fillId="7" borderId="0" xfId="2" applyFont="1" applyFill="1" applyBorder="1" applyAlignment="1">
      <alignment vertical="center" wrapText="1"/>
    </xf>
    <xf numFmtId="0" fontId="23" fillId="7" borderId="0" xfId="2" applyFont="1" applyFill="1" applyBorder="1" applyAlignment="1">
      <alignment vertical="top" wrapText="1"/>
    </xf>
    <xf numFmtId="0" fontId="20" fillId="7" borderId="20" xfId="2" applyFont="1" applyFill="1" applyBorder="1" applyAlignment="1">
      <alignment vertical="center" wrapText="1"/>
    </xf>
    <xf numFmtId="0" fontId="21" fillId="7" borderId="21" xfId="2" applyFont="1" applyFill="1" applyBorder="1" applyAlignment="1">
      <alignment vertical="top" wrapText="1"/>
    </xf>
    <xf numFmtId="165" fontId="21" fillId="7" borderId="21" xfId="2" applyNumberFormat="1" applyFont="1" applyFill="1" applyBorder="1" applyAlignment="1">
      <alignment vertical="top" wrapText="1"/>
    </xf>
    <xf numFmtId="0" fontId="21" fillId="7" borderId="23" xfId="2" applyFont="1" applyFill="1" applyBorder="1" applyAlignment="1">
      <alignment vertical="top" wrapText="1"/>
    </xf>
    <xf numFmtId="165" fontId="21" fillId="7" borderId="23" xfId="2" applyNumberFormat="1" applyFont="1" applyFill="1" applyBorder="1" applyAlignment="1">
      <alignment vertical="top" wrapText="1"/>
    </xf>
    <xf numFmtId="0" fontId="21" fillId="7" borderId="24" xfId="2" applyFont="1" applyFill="1" applyBorder="1" applyAlignment="1">
      <alignment vertical="top" wrapText="1"/>
    </xf>
    <xf numFmtId="165" fontId="21" fillId="7" borderId="24" xfId="2" applyNumberFormat="1" applyFont="1" applyFill="1" applyBorder="1" applyAlignment="1">
      <alignment vertical="top" wrapText="1"/>
    </xf>
    <xf numFmtId="0" fontId="20" fillId="7" borderId="21" xfId="2" applyFont="1" applyFill="1" applyBorder="1" applyAlignment="1">
      <alignment vertical="top" wrapText="1"/>
    </xf>
    <xf numFmtId="0" fontId="20" fillId="7" borderId="22" xfId="2" applyFont="1" applyFill="1" applyBorder="1" applyAlignment="1">
      <alignment vertical="top" wrapText="1"/>
    </xf>
    <xf numFmtId="165" fontId="19" fillId="7" borderId="21" xfId="2" applyNumberFormat="1" applyFont="1" applyFill="1" applyBorder="1" applyAlignment="1">
      <alignment vertical="top" wrapText="1"/>
    </xf>
    <xf numFmtId="0" fontId="18" fillId="7" borderId="0" xfId="2" applyFont="1" applyFill="1" applyBorder="1" applyAlignment="1">
      <alignment horizontal="left" vertical="top"/>
    </xf>
    <xf numFmtId="0" fontId="24" fillId="7" borderId="0" xfId="2" applyFont="1" applyFill="1" applyBorder="1" applyAlignment="1">
      <alignment vertical="top"/>
    </xf>
    <xf numFmtId="0" fontId="23" fillId="7" borderId="0" xfId="2" applyFont="1" applyFill="1" applyBorder="1" applyAlignment="1">
      <alignment vertical="center"/>
    </xf>
    <xf numFmtId="0" fontId="18" fillId="7" borderId="0" xfId="2" applyFont="1" applyFill="1" applyBorder="1" applyAlignment="1">
      <alignment vertical="top"/>
    </xf>
    <xf numFmtId="49" fontId="22" fillId="7" borderId="17" xfId="2" applyNumberFormat="1" applyFont="1" applyFill="1" applyBorder="1" applyAlignment="1">
      <alignment horizontal="left" vertical="top" wrapText="1"/>
    </xf>
    <xf numFmtId="2" fontId="12" fillId="6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0" xfId="0" applyFont="1"/>
    <xf numFmtId="0" fontId="0" fillId="0" borderId="0" xfId="0"/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7" fillId="3" borderId="2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 vertical="center"/>
    </xf>
    <xf numFmtId="49" fontId="26" fillId="0" borderId="0" xfId="0" applyNumberFormat="1" applyFont="1" applyAlignment="1">
      <alignment vertical="center"/>
    </xf>
    <xf numFmtId="49" fontId="30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justify" vertical="center"/>
    </xf>
    <xf numFmtId="0" fontId="32" fillId="0" borderId="0" xfId="0" applyFont="1"/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29" fillId="3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vertical="center"/>
    </xf>
    <xf numFmtId="0" fontId="29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29" fillId="3" borderId="4" xfId="0" applyNumberFormat="1" applyFont="1" applyFill="1" applyBorder="1" applyAlignment="1">
      <alignment vertical="center"/>
    </xf>
    <xf numFmtId="49" fontId="27" fillId="3" borderId="2" xfId="0" applyNumberFormat="1" applyFont="1" applyFill="1" applyBorder="1" applyAlignment="1">
      <alignment vertical="center"/>
    </xf>
    <xf numFmtId="49" fontId="29" fillId="3" borderId="1" xfId="0" applyNumberFormat="1" applyFont="1" applyFill="1" applyBorder="1" applyAlignment="1">
      <alignment vertical="center"/>
    </xf>
    <xf numFmtId="49" fontId="29" fillId="3" borderId="1" xfId="0" applyNumberFormat="1" applyFont="1" applyFill="1" applyBorder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10" fillId="5" borderId="25" xfId="0" applyFont="1" applyFill="1" applyBorder="1" applyAlignment="1">
      <alignment vertical="center" wrapText="1"/>
    </xf>
    <xf numFmtId="0" fontId="10" fillId="5" borderId="27" xfId="0" applyFont="1" applyFill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0" fillId="5" borderId="2" xfId="0" applyNumberFormat="1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vertical="center"/>
    </xf>
    <xf numFmtId="3" fontId="11" fillId="0" borderId="3" xfId="0" applyNumberFormat="1" applyFont="1" applyBorder="1" applyAlignment="1">
      <alignment horizontal="right" vertical="center" wrapText="1"/>
    </xf>
    <xf numFmtId="3" fontId="10" fillId="5" borderId="3" xfId="0" applyNumberFormat="1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vertical="center"/>
    </xf>
    <xf numFmtId="0" fontId="10" fillId="5" borderId="36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vertical="center" wrapText="1"/>
    </xf>
    <xf numFmtId="3" fontId="10" fillId="5" borderId="38" xfId="0" applyNumberFormat="1" applyFont="1" applyFill="1" applyBorder="1" applyAlignment="1">
      <alignment horizontal="right" vertical="center" wrapText="1"/>
    </xf>
    <xf numFmtId="3" fontId="10" fillId="5" borderId="39" xfId="0" applyNumberFormat="1" applyFont="1" applyFill="1" applyBorder="1" applyAlignment="1">
      <alignment horizontal="right" vertical="center" wrapText="1"/>
    </xf>
    <xf numFmtId="0" fontId="11" fillId="0" borderId="25" xfId="0" applyFont="1" applyBorder="1" applyAlignment="1">
      <alignment vertical="center" wrapText="1"/>
    </xf>
    <xf numFmtId="3" fontId="11" fillId="0" borderId="30" xfId="0" applyNumberFormat="1" applyFont="1" applyBorder="1" applyAlignment="1">
      <alignment horizontal="right" vertical="center" wrapText="1"/>
    </xf>
    <xf numFmtId="3" fontId="11" fillId="0" borderId="33" xfId="0" applyNumberFormat="1" applyFont="1" applyBorder="1" applyAlignment="1">
      <alignment horizontal="right" vertical="center" wrapText="1"/>
    </xf>
    <xf numFmtId="0" fontId="11" fillId="0" borderId="28" xfId="0" applyFont="1" applyBorder="1" applyAlignment="1">
      <alignment vertical="center" wrapText="1"/>
    </xf>
    <xf numFmtId="0" fontId="11" fillId="0" borderId="31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left" vertical="center"/>
    </xf>
    <xf numFmtId="0" fontId="27" fillId="3" borderId="25" xfId="0" applyFont="1" applyFill="1" applyBorder="1" applyAlignment="1">
      <alignment vertical="center"/>
    </xf>
    <xf numFmtId="0" fontId="27" fillId="3" borderId="26" xfId="0" applyFont="1" applyFill="1" applyBorder="1" applyAlignment="1">
      <alignment vertical="center"/>
    </xf>
    <xf numFmtId="0" fontId="28" fillId="3" borderId="27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9" fillId="3" borderId="27" xfId="0" applyFont="1" applyFill="1" applyBorder="1" applyAlignment="1">
      <alignment vertical="center"/>
    </xf>
    <xf numFmtId="0" fontId="11" fillId="4" borderId="27" xfId="0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vertical="center"/>
    </xf>
    <xf numFmtId="0" fontId="27" fillId="3" borderId="27" xfId="0" applyFont="1" applyFill="1" applyBorder="1" applyAlignment="1">
      <alignment vertical="center"/>
    </xf>
    <xf numFmtId="0" fontId="11" fillId="4" borderId="28" xfId="0" applyFont="1" applyFill="1" applyBorder="1" applyAlignment="1">
      <alignment vertical="center" wrapText="1"/>
    </xf>
    <xf numFmtId="49" fontId="11" fillId="4" borderId="29" xfId="0" applyNumberFormat="1" applyFont="1" applyFill="1" applyBorder="1" applyAlignment="1">
      <alignment horizontal="left" vertical="center" wrapText="1"/>
    </xf>
    <xf numFmtId="0" fontId="3" fillId="0" borderId="0" xfId="0" applyFont="1" applyAlignment="1"/>
    <xf numFmtId="0" fontId="3" fillId="3" borderId="1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/>
    </xf>
    <xf numFmtId="0" fontId="29" fillId="3" borderId="28" xfId="0" applyFont="1" applyFill="1" applyBorder="1" applyAlignment="1">
      <alignment vertical="center"/>
    </xf>
    <xf numFmtId="0" fontId="29" fillId="3" borderId="29" xfId="0" applyFont="1" applyFill="1" applyBorder="1" applyAlignment="1">
      <alignment vertical="center"/>
    </xf>
    <xf numFmtId="49" fontId="5" fillId="3" borderId="26" xfId="0" applyNumberFormat="1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27" fillId="3" borderId="28" xfId="0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7" fillId="3" borderId="29" xfId="0" applyFont="1" applyFill="1" applyBorder="1" applyAlignment="1">
      <alignment vertical="center"/>
    </xf>
    <xf numFmtId="49" fontId="26" fillId="0" borderId="44" xfId="0" applyNumberFormat="1" applyFont="1" applyBorder="1" applyAlignment="1">
      <alignment vertical="center"/>
    </xf>
    <xf numFmtId="49" fontId="26" fillId="0" borderId="45" xfId="0" applyNumberFormat="1" applyFont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49" fontId="6" fillId="2" borderId="39" xfId="0" applyNumberFormat="1" applyFont="1" applyFill="1" applyBorder="1" applyAlignment="1">
      <alignment vertical="center"/>
    </xf>
    <xf numFmtId="49" fontId="32" fillId="0" borderId="0" xfId="0" applyNumberFormat="1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7" fillId="3" borderId="2" xfId="0" applyFont="1" applyFill="1" applyBorder="1" applyAlignment="1">
      <alignment horizontal="justify" vertical="center"/>
    </xf>
    <xf numFmtId="0" fontId="8" fillId="0" borderId="0" xfId="0" applyFont="1" applyAlignment="1">
      <alignment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4907756</xdr:colOff>
          <xdr:row>0</xdr:row>
          <xdr:rowOff>0</xdr:rowOff>
        </xdr:from>
        <xdr:to>
          <xdr:col>19</xdr:col>
          <xdr:colOff>723900</xdr:colOff>
          <xdr:row>0</xdr:row>
          <xdr:rowOff>180975</xdr:rowOff>
        </xdr:to>
        <xdr:sp macro="" textlink="">
          <xdr:nvSpPr>
            <xdr:cNvPr id="8198" name="Control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4907756</xdr:colOff>
          <xdr:row>0</xdr:row>
          <xdr:rowOff>0</xdr:rowOff>
        </xdr:from>
        <xdr:to>
          <xdr:col>19</xdr:col>
          <xdr:colOff>723900</xdr:colOff>
          <xdr:row>0</xdr:row>
          <xdr:rowOff>180975</xdr:rowOff>
        </xdr:to>
        <xdr:sp macro="" textlink="">
          <xdr:nvSpPr>
            <xdr:cNvPr id="8199" name="Control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138</xdr:row>
      <xdr:rowOff>0</xdr:rowOff>
    </xdr:from>
    <xdr:to>
      <xdr:col>26</xdr:col>
      <xdr:colOff>610193</xdr:colOff>
      <xdr:row>182</xdr:row>
      <xdr:rowOff>27590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" y="26634281"/>
          <a:ext cx="14314287" cy="788571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17</xdr:col>
      <xdr:colOff>555182</xdr:colOff>
      <xdr:row>93</xdr:row>
      <xdr:rowOff>151976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6013906"/>
          <a:ext cx="16247620" cy="3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12</xdr:col>
      <xdr:colOff>574468</xdr:colOff>
      <xdr:row>105</xdr:row>
      <xdr:rowOff>18738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6906" y="18621375"/>
          <a:ext cx="14361906" cy="249523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  <pageSetUpPr fitToPage="1"/>
  </sheetPr>
  <dimension ref="B1:S95"/>
  <sheetViews>
    <sheetView showGridLines="0" tabSelected="1" zoomScale="80" zoomScaleNormal="80" workbookViewId="0">
      <pane ySplit="10" topLeftCell="A57" activePane="bottomLeft" state="frozen"/>
      <selection pane="bottomLeft" activeCell="R2" sqref="R2"/>
    </sheetView>
  </sheetViews>
  <sheetFormatPr baseColWidth="10" defaultRowHeight="14.25"/>
  <cols>
    <col min="1" max="1" width="6.5703125" style="57" customWidth="1"/>
    <col min="2" max="2" width="7.140625" style="61" hidden="1" customWidth="1"/>
    <col min="3" max="4" width="7.42578125" style="61" hidden="1" customWidth="1"/>
    <col min="5" max="5" width="7.140625" style="61" hidden="1" customWidth="1"/>
    <col min="6" max="6" width="7.42578125" style="61" hidden="1" customWidth="1"/>
    <col min="7" max="17" width="7.140625" style="61" hidden="1" customWidth="1"/>
    <col min="18" max="18" width="51.7109375" style="57" bestFit="1" customWidth="1"/>
    <col min="19" max="19" width="73.7109375" style="58" customWidth="1"/>
    <col min="20" max="16384" width="11.42578125" style="57"/>
  </cols>
  <sheetData>
    <row r="1" spans="2:19" ht="15" customHeight="1">
      <c r="R1" s="52"/>
      <c r="S1" s="56"/>
    </row>
    <row r="2" spans="2:19">
      <c r="R2" s="79" t="s">
        <v>5</v>
      </c>
      <c r="S2" s="56"/>
    </row>
    <row r="3" spans="2:19" ht="14.25" customHeight="1">
      <c r="R3" s="52"/>
      <c r="S3" s="56"/>
    </row>
    <row r="4" spans="2:19">
      <c r="R4" s="52"/>
      <c r="S4" s="56"/>
    </row>
    <row r="5" spans="2:19" ht="14.25" customHeight="1">
      <c r="R5" s="52"/>
      <c r="S5" s="56"/>
    </row>
    <row r="6" spans="2:19">
      <c r="R6" s="52"/>
      <c r="S6" s="56"/>
    </row>
    <row r="7" spans="2:19" ht="14.25" customHeight="1">
      <c r="R7" s="52"/>
      <c r="S7" s="56"/>
    </row>
    <row r="8" spans="2:19" ht="15" thickBot="1"/>
    <row r="9" spans="2:19">
      <c r="R9" s="88" t="s">
        <v>1</v>
      </c>
      <c r="S9" s="132" t="s">
        <v>171</v>
      </c>
    </row>
    <row r="10" spans="2:19" ht="15" thickBot="1">
      <c r="R10" s="133"/>
      <c r="S10" s="55"/>
    </row>
    <row r="11" spans="2:19"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04" t="s">
        <v>773</v>
      </c>
      <c r="S11" s="122"/>
    </row>
    <row r="12" spans="2:19"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1"/>
      <c r="R12" s="106" t="s">
        <v>172</v>
      </c>
      <c r="S12" s="111"/>
    </row>
    <row r="13" spans="2:19"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1"/>
      <c r="R13" s="108" t="s">
        <v>173</v>
      </c>
      <c r="S13" s="70"/>
    </row>
    <row r="14" spans="2:19">
      <c r="B14" s="130" t="s">
        <v>129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1"/>
      <c r="R14" s="123" t="s">
        <v>9</v>
      </c>
      <c r="S14" s="60" t="s">
        <v>129</v>
      </c>
    </row>
    <row r="15" spans="2:19">
      <c r="B15" s="130" t="s">
        <v>187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1"/>
      <c r="R15" s="123" t="s">
        <v>774</v>
      </c>
      <c r="S15" s="60" t="s">
        <v>187</v>
      </c>
    </row>
    <row r="16" spans="2:19">
      <c r="B16" s="130" t="s">
        <v>224</v>
      </c>
      <c r="C16" s="130" t="s">
        <v>226</v>
      </c>
      <c r="D16" s="130" t="s">
        <v>152</v>
      </c>
      <c r="E16" s="130" t="s">
        <v>960</v>
      </c>
      <c r="F16" s="130" t="s">
        <v>961</v>
      </c>
      <c r="G16" s="130" t="s">
        <v>229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1"/>
      <c r="R16" s="123" t="s">
        <v>775</v>
      </c>
      <c r="S16" s="60" t="s">
        <v>772</v>
      </c>
    </row>
    <row r="17" spans="2:19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1"/>
      <c r="R17" s="108" t="s">
        <v>174</v>
      </c>
      <c r="S17" s="70"/>
    </row>
    <row r="18" spans="2:19">
      <c r="B18" s="130" t="s">
        <v>289</v>
      </c>
      <c r="C18" s="130" t="s">
        <v>762</v>
      </c>
      <c r="D18" s="130" t="s">
        <v>962</v>
      </c>
      <c r="E18" s="130" t="s">
        <v>963</v>
      </c>
      <c r="F18" s="130" t="s">
        <v>964</v>
      </c>
      <c r="G18" s="130" t="s">
        <v>965</v>
      </c>
      <c r="H18" s="130" t="s">
        <v>966</v>
      </c>
      <c r="I18" s="130" t="s">
        <v>967</v>
      </c>
      <c r="J18" s="130"/>
      <c r="K18" s="130"/>
      <c r="L18" s="130"/>
      <c r="M18" s="130"/>
      <c r="N18" s="130"/>
      <c r="O18" s="130"/>
      <c r="P18" s="130"/>
      <c r="Q18" s="131"/>
      <c r="R18" s="123" t="s">
        <v>176</v>
      </c>
      <c r="S18" s="60" t="s">
        <v>968</v>
      </c>
    </row>
    <row r="19" spans="2:19">
      <c r="B19" s="130" t="s">
        <v>961</v>
      </c>
      <c r="C19" s="130" t="s">
        <v>320</v>
      </c>
      <c r="D19" s="130" t="s">
        <v>321</v>
      </c>
      <c r="E19" s="130" t="s">
        <v>331</v>
      </c>
      <c r="F19" s="130" t="s">
        <v>330</v>
      </c>
      <c r="G19" s="130" t="s">
        <v>332</v>
      </c>
      <c r="H19" s="130" t="s">
        <v>336</v>
      </c>
      <c r="I19" s="130" t="s">
        <v>970</v>
      </c>
      <c r="J19" s="130" t="s">
        <v>188</v>
      </c>
      <c r="K19" s="130"/>
      <c r="L19" s="130"/>
      <c r="M19" s="130"/>
      <c r="N19" s="130"/>
      <c r="O19" s="130"/>
      <c r="P19" s="130"/>
      <c r="Q19" s="131"/>
      <c r="R19" s="123" t="s">
        <v>776</v>
      </c>
      <c r="S19" s="60" t="s">
        <v>969</v>
      </c>
    </row>
    <row r="20" spans="2:19">
      <c r="B20" s="130" t="s">
        <v>318</v>
      </c>
      <c r="C20" s="130" t="s">
        <v>319</v>
      </c>
      <c r="D20" s="130" t="s">
        <v>227</v>
      </c>
      <c r="E20" s="130" t="s">
        <v>322</v>
      </c>
      <c r="F20" s="130" t="s">
        <v>228</v>
      </c>
      <c r="G20" s="130" t="s">
        <v>323</v>
      </c>
      <c r="H20" s="130" t="s">
        <v>971</v>
      </c>
      <c r="I20" s="130"/>
      <c r="J20" s="130"/>
      <c r="K20" s="130"/>
      <c r="L20" s="130"/>
      <c r="M20" s="130"/>
      <c r="N20" s="130"/>
      <c r="O20" s="130"/>
      <c r="P20" s="130"/>
      <c r="Q20" s="131"/>
      <c r="R20" s="123" t="s">
        <v>777</v>
      </c>
      <c r="S20" s="60" t="s">
        <v>972</v>
      </c>
    </row>
    <row r="21" spans="2:19">
      <c r="B21" s="130" t="s">
        <v>973</v>
      </c>
      <c r="C21" s="130" t="s">
        <v>974</v>
      </c>
      <c r="D21" s="130" t="s">
        <v>975</v>
      </c>
      <c r="E21" s="130" t="s">
        <v>976</v>
      </c>
      <c r="F21" s="130" t="s">
        <v>977</v>
      </c>
      <c r="G21" s="130" t="s">
        <v>978</v>
      </c>
      <c r="H21" s="130" t="s">
        <v>979</v>
      </c>
      <c r="I21" s="130" t="s">
        <v>980</v>
      </c>
      <c r="J21" s="130" t="s">
        <v>981</v>
      </c>
      <c r="K21" s="130"/>
      <c r="L21" s="130"/>
      <c r="M21" s="130"/>
      <c r="N21" s="130"/>
      <c r="O21" s="130"/>
      <c r="P21" s="130"/>
      <c r="Q21" s="131"/>
      <c r="R21" s="123" t="s">
        <v>177</v>
      </c>
      <c r="S21" s="60" t="s">
        <v>982</v>
      </c>
    </row>
    <row r="22" spans="2:19">
      <c r="B22" s="130" t="s">
        <v>960</v>
      </c>
      <c r="C22" s="130" t="s">
        <v>226</v>
      </c>
      <c r="D22" s="130" t="s">
        <v>287</v>
      </c>
      <c r="E22" s="130" t="s">
        <v>622</v>
      </c>
      <c r="F22" s="130" t="s">
        <v>983</v>
      </c>
      <c r="G22" s="130" t="s">
        <v>759</v>
      </c>
      <c r="H22" s="130" t="s">
        <v>984</v>
      </c>
      <c r="I22" s="130" t="s">
        <v>131</v>
      </c>
      <c r="J22" s="130"/>
      <c r="K22" s="130"/>
      <c r="L22" s="130"/>
      <c r="M22" s="130"/>
      <c r="N22" s="130"/>
      <c r="O22" s="130"/>
      <c r="P22" s="130"/>
      <c r="Q22" s="131"/>
      <c r="R22" s="123" t="s">
        <v>778</v>
      </c>
      <c r="S22" s="60" t="s">
        <v>989</v>
      </c>
    </row>
    <row r="23" spans="2:19">
      <c r="B23" s="130" t="s">
        <v>985</v>
      </c>
      <c r="C23" s="130" t="s">
        <v>986</v>
      </c>
      <c r="D23" s="130" t="s">
        <v>987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1"/>
      <c r="R23" s="123" t="s">
        <v>779</v>
      </c>
      <c r="S23" s="60" t="s">
        <v>991</v>
      </c>
    </row>
    <row r="24" spans="2:19">
      <c r="B24" s="130" t="s">
        <v>132</v>
      </c>
      <c r="C24" s="130" t="s">
        <v>190</v>
      </c>
      <c r="D24" s="130" t="s">
        <v>191</v>
      </c>
      <c r="E24" s="130" t="s">
        <v>988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1"/>
      <c r="R24" s="108" t="s">
        <v>780</v>
      </c>
      <c r="S24" s="70" t="s">
        <v>990</v>
      </c>
    </row>
    <row r="25" spans="2:19">
      <c r="B25" s="130" t="s">
        <v>189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1"/>
      <c r="R25" s="108" t="s">
        <v>781</v>
      </c>
      <c r="S25" s="70" t="s">
        <v>802</v>
      </c>
    </row>
    <row r="26" spans="2:19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1"/>
      <c r="R26" s="106" t="s">
        <v>175</v>
      </c>
      <c r="S26" s="63"/>
    </row>
    <row r="27" spans="2:19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1"/>
      <c r="R27" s="108" t="s">
        <v>782</v>
      </c>
      <c r="S27" s="63"/>
    </row>
    <row r="28" spans="2:19">
      <c r="B28" s="130" t="s">
        <v>992</v>
      </c>
      <c r="C28" s="130" t="s">
        <v>993</v>
      </c>
      <c r="D28" s="130" t="s">
        <v>994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1"/>
      <c r="R28" s="123" t="s">
        <v>176</v>
      </c>
      <c r="S28" s="60" t="s">
        <v>1003</v>
      </c>
    </row>
    <row r="29" spans="2:19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23" t="s">
        <v>776</v>
      </c>
      <c r="S29" s="60"/>
    </row>
    <row r="30" spans="2:19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1"/>
      <c r="R30" s="123" t="s">
        <v>777</v>
      </c>
      <c r="S30" s="60"/>
    </row>
    <row r="31" spans="2:19">
      <c r="B31" s="130" t="s">
        <v>995</v>
      </c>
      <c r="C31" s="130" t="s">
        <v>996</v>
      </c>
      <c r="D31" s="130" t="s">
        <v>997</v>
      </c>
      <c r="E31" s="130" t="s">
        <v>998</v>
      </c>
      <c r="F31" s="130" t="s">
        <v>999</v>
      </c>
      <c r="G31" s="130" t="s">
        <v>1000</v>
      </c>
      <c r="H31" s="130" t="s">
        <v>1001</v>
      </c>
      <c r="I31" s="130" t="s">
        <v>1002</v>
      </c>
      <c r="J31" s="130"/>
      <c r="K31" s="130"/>
      <c r="L31" s="130"/>
      <c r="M31" s="130"/>
      <c r="N31" s="130"/>
      <c r="O31" s="130"/>
      <c r="P31" s="130"/>
      <c r="Q31" s="131"/>
      <c r="R31" s="123" t="s">
        <v>177</v>
      </c>
      <c r="S31" s="60" t="s">
        <v>1004</v>
      </c>
    </row>
    <row r="32" spans="2:19">
      <c r="B32" s="130" t="s">
        <v>1005</v>
      </c>
      <c r="C32" s="130" t="s">
        <v>763</v>
      </c>
      <c r="D32" s="130" t="s">
        <v>1006</v>
      </c>
      <c r="E32" s="130" t="s">
        <v>1007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123" t="s">
        <v>778</v>
      </c>
      <c r="S32" s="60" t="s">
        <v>1008</v>
      </c>
    </row>
    <row r="33" spans="2:19">
      <c r="B33" s="130" t="s">
        <v>1009</v>
      </c>
      <c r="C33" s="130" t="s">
        <v>1010</v>
      </c>
      <c r="D33" s="130" t="s">
        <v>1011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23" t="s">
        <v>779</v>
      </c>
      <c r="S33" s="60" t="s">
        <v>1013</v>
      </c>
    </row>
    <row r="34" spans="2:19">
      <c r="B34" s="130" t="s">
        <v>1012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08" t="s">
        <v>783</v>
      </c>
      <c r="S34" s="62">
        <v>12208</v>
      </c>
    </row>
    <row r="35" spans="2:19"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08" t="s">
        <v>178</v>
      </c>
      <c r="S35" s="62"/>
    </row>
    <row r="36" spans="2:19">
      <c r="B36" s="130" t="s">
        <v>756</v>
      </c>
      <c r="C36" s="130" t="s">
        <v>1014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1"/>
      <c r="R36" s="123" t="s">
        <v>784</v>
      </c>
      <c r="S36" s="60" t="s">
        <v>1015</v>
      </c>
    </row>
    <row r="37" spans="2:19">
      <c r="B37" s="130" t="s">
        <v>723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1"/>
      <c r="R37" s="123" t="s">
        <v>785</v>
      </c>
      <c r="S37" s="60">
        <v>14101</v>
      </c>
    </row>
    <row r="38" spans="2:19">
      <c r="B38" s="130" t="s">
        <v>192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  <c r="R38" s="123" t="s">
        <v>786</v>
      </c>
      <c r="S38" s="60">
        <v>143</v>
      </c>
    </row>
    <row r="39" spans="2:19">
      <c r="B39" s="130" t="s">
        <v>193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1"/>
      <c r="R39" s="123" t="s">
        <v>696</v>
      </c>
      <c r="S39" s="60">
        <v>144</v>
      </c>
    </row>
    <row r="40" spans="2:19">
      <c r="B40" s="130" t="s">
        <v>1016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1"/>
      <c r="R40" s="123" t="s">
        <v>787</v>
      </c>
      <c r="S40" s="60">
        <v>147</v>
      </c>
    </row>
    <row r="41" spans="2:19">
      <c r="B41" s="130" t="s">
        <v>134</v>
      </c>
      <c r="C41" s="130" t="s">
        <v>136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1"/>
      <c r="R41" s="123" t="s">
        <v>788</v>
      </c>
      <c r="S41" s="60" t="s">
        <v>1017</v>
      </c>
    </row>
    <row r="42" spans="2:19" ht="28.5">
      <c r="B42" s="130" t="s">
        <v>761</v>
      </c>
      <c r="C42" s="130" t="s">
        <v>232</v>
      </c>
      <c r="D42" s="130" t="s">
        <v>489</v>
      </c>
      <c r="E42" s="130" t="s">
        <v>233</v>
      </c>
      <c r="F42" s="130" t="s">
        <v>757</v>
      </c>
      <c r="G42" s="130" t="s">
        <v>234</v>
      </c>
      <c r="H42" s="130" t="s">
        <v>490</v>
      </c>
      <c r="I42" s="130" t="s">
        <v>764</v>
      </c>
      <c r="J42" s="130" t="s">
        <v>1018</v>
      </c>
      <c r="K42" s="130" t="s">
        <v>1019</v>
      </c>
      <c r="L42" s="130" t="s">
        <v>766</v>
      </c>
      <c r="M42" s="130" t="s">
        <v>1020</v>
      </c>
      <c r="N42" s="130" t="s">
        <v>1021</v>
      </c>
      <c r="O42" s="130" t="s">
        <v>1022</v>
      </c>
      <c r="P42" s="130"/>
      <c r="Q42" s="131"/>
      <c r="R42" s="123" t="s">
        <v>789</v>
      </c>
      <c r="S42" s="64" t="s">
        <v>1031</v>
      </c>
    </row>
    <row r="43" spans="2:19">
      <c r="B43" s="130" t="s">
        <v>148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1"/>
      <c r="R43" s="123" t="s">
        <v>790</v>
      </c>
      <c r="S43" s="60">
        <v>149</v>
      </c>
    </row>
    <row r="44" spans="2:19">
      <c r="B44" s="130" t="s">
        <v>1023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1"/>
      <c r="R44" s="123" t="s">
        <v>791</v>
      </c>
      <c r="S44" s="60">
        <v>148</v>
      </c>
    </row>
    <row r="45" spans="2:19"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1"/>
      <c r="R45" s="108" t="s">
        <v>792</v>
      </c>
      <c r="S45" s="63"/>
    </row>
    <row r="46" spans="2:19">
      <c r="B46" s="130" t="s">
        <v>135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1"/>
      <c r="R46" s="123" t="s">
        <v>32</v>
      </c>
      <c r="S46" s="60">
        <v>151</v>
      </c>
    </row>
    <row r="47" spans="2:19">
      <c r="B47" s="130" t="s">
        <v>168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1"/>
      <c r="R47" s="123" t="s">
        <v>793</v>
      </c>
      <c r="S47" s="60">
        <v>152</v>
      </c>
    </row>
    <row r="48" spans="2:19">
      <c r="B48" s="130" t="s">
        <v>291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1"/>
      <c r="R48" s="123" t="s">
        <v>794</v>
      </c>
      <c r="S48" s="60">
        <v>153</v>
      </c>
    </row>
    <row r="49" spans="2:19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1"/>
      <c r="R49" s="108" t="s">
        <v>795</v>
      </c>
      <c r="S49" s="63"/>
    </row>
    <row r="50" spans="2:19">
      <c r="B50" s="130" t="s">
        <v>1024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1"/>
      <c r="R50" s="123" t="s">
        <v>796</v>
      </c>
      <c r="S50" s="60">
        <v>154</v>
      </c>
    </row>
    <row r="51" spans="2:19">
      <c r="B51" s="130" t="s">
        <v>1025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1"/>
      <c r="R51" s="123" t="s">
        <v>797</v>
      </c>
      <c r="S51" s="60">
        <v>155</v>
      </c>
    </row>
    <row r="52" spans="2:19">
      <c r="B52" s="130" t="s">
        <v>1026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1"/>
      <c r="R52" s="123" t="s">
        <v>798</v>
      </c>
      <c r="S52" s="60">
        <v>156</v>
      </c>
    </row>
    <row r="53" spans="2:19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1"/>
      <c r="R53" s="108" t="s">
        <v>799</v>
      </c>
      <c r="S53" s="63"/>
    </row>
    <row r="54" spans="2:19">
      <c r="B54" s="130" t="s">
        <v>1027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1"/>
      <c r="R54" s="123" t="s">
        <v>765</v>
      </c>
      <c r="S54" s="60">
        <v>157</v>
      </c>
    </row>
    <row r="55" spans="2:19">
      <c r="B55" s="130" t="s">
        <v>1028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1"/>
      <c r="R55" s="123" t="s">
        <v>767</v>
      </c>
      <c r="S55" s="60">
        <v>158</v>
      </c>
    </row>
    <row r="56" spans="2:19">
      <c r="B56" s="130" t="s">
        <v>1029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1"/>
      <c r="R56" s="123" t="s">
        <v>800</v>
      </c>
      <c r="S56" s="60">
        <v>159</v>
      </c>
    </row>
    <row r="57" spans="2:19">
      <c r="B57" s="130" t="s">
        <v>290</v>
      </c>
      <c r="C57" s="130" t="s">
        <v>288</v>
      </c>
      <c r="D57" s="130" t="s">
        <v>1030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1"/>
      <c r="R57" s="108" t="s">
        <v>801</v>
      </c>
      <c r="S57" s="62" t="s">
        <v>1032</v>
      </c>
    </row>
    <row r="58" spans="2:19" ht="15" thickBot="1"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1"/>
      <c r="R58" s="124" t="s">
        <v>715</v>
      </c>
      <c r="S58" s="129"/>
    </row>
    <row r="59" spans="2:19" ht="15" thickBot="1">
      <c r="R59" s="126"/>
      <c r="S59" s="127"/>
    </row>
    <row r="60" spans="2:19"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1"/>
      <c r="R60" s="104" t="s">
        <v>803</v>
      </c>
      <c r="S60" s="122"/>
    </row>
    <row r="61" spans="2:19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1"/>
      <c r="R61" s="106" t="s">
        <v>179</v>
      </c>
      <c r="S61" s="63"/>
    </row>
    <row r="62" spans="2:19"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1"/>
      <c r="R62" s="108" t="s">
        <v>180</v>
      </c>
      <c r="S62" s="70"/>
    </row>
    <row r="63" spans="2:19">
      <c r="B63" s="130" t="s">
        <v>237</v>
      </c>
      <c r="C63" s="130" t="s">
        <v>152</v>
      </c>
      <c r="D63" s="130" t="s">
        <v>1033</v>
      </c>
      <c r="E63" s="130" t="s">
        <v>238</v>
      </c>
      <c r="F63" s="130" t="s">
        <v>243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  <c r="R63" s="123" t="s">
        <v>34</v>
      </c>
      <c r="S63" s="60" t="s">
        <v>1101</v>
      </c>
    </row>
    <row r="64" spans="2:19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1"/>
      <c r="R64" s="108" t="s">
        <v>804</v>
      </c>
      <c r="S64" s="70"/>
    </row>
    <row r="65" spans="2:19">
      <c r="B65" s="130" t="s">
        <v>339</v>
      </c>
      <c r="C65" s="130" t="s">
        <v>340</v>
      </c>
      <c r="D65" s="130" t="s">
        <v>341</v>
      </c>
      <c r="E65" s="130" t="s">
        <v>1034</v>
      </c>
      <c r="F65" s="130" t="s">
        <v>1035</v>
      </c>
      <c r="G65" s="130" t="s">
        <v>1036</v>
      </c>
      <c r="H65" s="130"/>
      <c r="I65" s="130"/>
      <c r="J65" s="130"/>
      <c r="K65" s="130"/>
      <c r="L65" s="130"/>
      <c r="M65" s="130"/>
      <c r="N65" s="130"/>
      <c r="O65" s="130"/>
      <c r="P65" s="130"/>
      <c r="Q65" s="131"/>
      <c r="R65" s="123" t="s">
        <v>185</v>
      </c>
      <c r="S65" s="60" t="s">
        <v>1037</v>
      </c>
    </row>
    <row r="66" spans="2:19">
      <c r="B66" s="130" t="s">
        <v>1038</v>
      </c>
      <c r="C66" s="130" t="s">
        <v>769</v>
      </c>
      <c r="D66" s="130" t="s">
        <v>644</v>
      </c>
      <c r="E66" s="130" t="s">
        <v>1039</v>
      </c>
      <c r="F66" s="130" t="s">
        <v>1040</v>
      </c>
      <c r="G66" s="130" t="s">
        <v>1041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1"/>
      <c r="R66" s="123" t="s">
        <v>40</v>
      </c>
      <c r="S66" s="60" t="s">
        <v>1042</v>
      </c>
    </row>
    <row r="67" spans="2:19"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1"/>
      <c r="R67" s="108" t="s">
        <v>181</v>
      </c>
      <c r="S67" s="70"/>
    </row>
    <row r="68" spans="2:19">
      <c r="B68" s="130" t="s">
        <v>239</v>
      </c>
      <c r="C68" s="130" t="s">
        <v>240</v>
      </c>
      <c r="D68" s="130" t="s">
        <v>241</v>
      </c>
      <c r="E68" s="130" t="s">
        <v>333</v>
      </c>
      <c r="F68" s="130" t="s">
        <v>334</v>
      </c>
      <c r="G68" s="130" t="s">
        <v>335</v>
      </c>
      <c r="H68" s="130" t="s">
        <v>496</v>
      </c>
      <c r="I68" s="130" t="s">
        <v>153</v>
      </c>
      <c r="J68" s="130"/>
      <c r="K68" s="130"/>
      <c r="L68" s="130"/>
      <c r="M68" s="130"/>
      <c r="N68" s="130"/>
      <c r="O68" s="130"/>
      <c r="P68" s="130"/>
      <c r="Q68" s="131"/>
      <c r="R68" s="123" t="s">
        <v>805</v>
      </c>
      <c r="S68" s="60" t="s">
        <v>1043</v>
      </c>
    </row>
    <row r="69" spans="2:19">
      <c r="B69" s="130" t="s">
        <v>324</v>
      </c>
      <c r="C69" s="130" t="s">
        <v>313</v>
      </c>
      <c r="D69" s="130" t="s">
        <v>325</v>
      </c>
      <c r="E69" s="130" t="s">
        <v>326</v>
      </c>
      <c r="F69" s="130" t="s">
        <v>327</v>
      </c>
      <c r="G69" s="130" t="s">
        <v>328</v>
      </c>
      <c r="H69" s="130" t="s">
        <v>329</v>
      </c>
      <c r="I69" s="130" t="s">
        <v>1044</v>
      </c>
      <c r="J69" s="130"/>
      <c r="K69" s="130"/>
      <c r="L69" s="130"/>
      <c r="M69" s="130"/>
      <c r="N69" s="130"/>
      <c r="O69" s="130"/>
      <c r="P69" s="130"/>
      <c r="Q69" s="131"/>
      <c r="R69" s="123" t="s">
        <v>806</v>
      </c>
      <c r="S69" s="60" t="s">
        <v>1045</v>
      </c>
    </row>
    <row r="70" spans="2:19">
      <c r="B70" s="130" t="s">
        <v>1046</v>
      </c>
      <c r="C70" s="130" t="s">
        <v>1047</v>
      </c>
      <c r="D70" s="130" t="s">
        <v>1048</v>
      </c>
      <c r="E70" s="130" t="s">
        <v>1049</v>
      </c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1"/>
      <c r="R70" s="123" t="s">
        <v>182</v>
      </c>
      <c r="S70" s="60" t="s">
        <v>1050</v>
      </c>
    </row>
    <row r="71" spans="2:19">
      <c r="B71" s="130" t="s">
        <v>1051</v>
      </c>
      <c r="C71" s="130" t="s">
        <v>1052</v>
      </c>
      <c r="D71" s="130" t="s">
        <v>1053</v>
      </c>
      <c r="E71" s="130" t="s">
        <v>1054</v>
      </c>
      <c r="F71" s="130" t="s">
        <v>1055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1"/>
      <c r="R71" s="123" t="s">
        <v>807</v>
      </c>
      <c r="S71" s="60" t="s">
        <v>1056</v>
      </c>
    </row>
    <row r="72" spans="2:19">
      <c r="B72" s="130" t="s">
        <v>342</v>
      </c>
      <c r="C72" s="130" t="s">
        <v>338</v>
      </c>
      <c r="D72" s="130" t="s">
        <v>1057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1"/>
      <c r="R72" s="123" t="s">
        <v>808</v>
      </c>
      <c r="S72" s="60" t="s">
        <v>1058</v>
      </c>
    </row>
    <row r="73" spans="2:19">
      <c r="B73" s="130" t="s">
        <v>1059</v>
      </c>
      <c r="C73" s="130" t="s">
        <v>1060</v>
      </c>
      <c r="D73" s="130" t="s">
        <v>1061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1"/>
      <c r="R73" s="123" t="s">
        <v>809</v>
      </c>
      <c r="S73" s="60" t="s">
        <v>1062</v>
      </c>
    </row>
    <row r="74" spans="2:19" ht="28.5">
      <c r="B74" s="130" t="s">
        <v>1033</v>
      </c>
      <c r="C74" s="130" t="s">
        <v>238</v>
      </c>
      <c r="D74" s="130" t="s">
        <v>242</v>
      </c>
      <c r="E74" s="130" t="s">
        <v>768</v>
      </c>
      <c r="F74" s="130" t="s">
        <v>1063</v>
      </c>
      <c r="G74" s="130" t="s">
        <v>760</v>
      </c>
      <c r="H74" s="130" t="s">
        <v>1064</v>
      </c>
      <c r="I74" s="130" t="s">
        <v>1065</v>
      </c>
      <c r="J74" s="130" t="s">
        <v>1066</v>
      </c>
      <c r="K74" s="130" t="s">
        <v>1067</v>
      </c>
      <c r="L74" s="130" t="s">
        <v>1068</v>
      </c>
      <c r="M74" s="130" t="s">
        <v>1069</v>
      </c>
      <c r="N74" s="130" t="s">
        <v>1070</v>
      </c>
      <c r="O74" s="130" t="s">
        <v>1071</v>
      </c>
      <c r="P74" s="130" t="s">
        <v>1072</v>
      </c>
      <c r="Q74" s="131" t="s">
        <v>1073</v>
      </c>
      <c r="R74" s="123" t="s">
        <v>183</v>
      </c>
      <c r="S74" s="64" t="s">
        <v>1074</v>
      </c>
    </row>
    <row r="75" spans="2:19"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1"/>
      <c r="R75" s="106" t="s">
        <v>184</v>
      </c>
      <c r="S75" s="63"/>
    </row>
    <row r="76" spans="2:19"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1"/>
      <c r="R76" s="108" t="s">
        <v>804</v>
      </c>
      <c r="S76" s="70"/>
    </row>
    <row r="77" spans="2:19">
      <c r="B77" s="130" t="s">
        <v>1075</v>
      </c>
      <c r="C77" s="130" t="s">
        <v>1076</v>
      </c>
      <c r="D77" s="130" t="s">
        <v>1077</v>
      </c>
      <c r="E77" s="130" t="s">
        <v>1079</v>
      </c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1"/>
      <c r="R77" s="123" t="s">
        <v>185</v>
      </c>
      <c r="S77" s="60" t="s">
        <v>1080</v>
      </c>
    </row>
    <row r="78" spans="2:19">
      <c r="B78" s="130" t="s">
        <v>1081</v>
      </c>
      <c r="C78" s="130" t="s">
        <v>1082</v>
      </c>
      <c r="D78" s="130" t="s">
        <v>1083</v>
      </c>
      <c r="E78" s="130" t="s">
        <v>1084</v>
      </c>
      <c r="F78" s="130" t="s">
        <v>1085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1"/>
      <c r="R78" s="123" t="s">
        <v>40</v>
      </c>
      <c r="S78" s="60" t="s">
        <v>1090</v>
      </c>
    </row>
    <row r="79" spans="2:19"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1"/>
      <c r="R79" s="108" t="s">
        <v>810</v>
      </c>
      <c r="S79" s="70"/>
    </row>
    <row r="80" spans="2:19"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1"/>
      <c r="R80" s="123" t="s">
        <v>805</v>
      </c>
      <c r="S80" s="60"/>
    </row>
    <row r="81" spans="2:19"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1"/>
      <c r="R81" s="123" t="s">
        <v>806</v>
      </c>
      <c r="S81" s="60"/>
    </row>
    <row r="82" spans="2:19">
      <c r="B82" s="130" t="s">
        <v>1086</v>
      </c>
      <c r="C82" s="130" t="s">
        <v>1087</v>
      </c>
      <c r="D82" s="130" t="s">
        <v>1088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1"/>
      <c r="R82" s="123" t="s">
        <v>182</v>
      </c>
      <c r="S82" s="60" t="s">
        <v>1089</v>
      </c>
    </row>
    <row r="83" spans="2:19">
      <c r="B83" s="130" t="s">
        <v>1091</v>
      </c>
      <c r="C83" s="130" t="s">
        <v>1092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1"/>
      <c r="R83" s="123" t="s">
        <v>811</v>
      </c>
      <c r="S83" s="60" t="s">
        <v>1093</v>
      </c>
    </row>
    <row r="84" spans="2:19">
      <c r="B84" s="130" t="s">
        <v>1094</v>
      </c>
      <c r="C84" s="130" t="s">
        <v>1078</v>
      </c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1"/>
      <c r="R84" s="123" t="s">
        <v>808</v>
      </c>
      <c r="S84" s="60" t="s">
        <v>1095</v>
      </c>
    </row>
    <row r="85" spans="2:19">
      <c r="B85" s="130" t="s">
        <v>1096</v>
      </c>
      <c r="C85" s="130" t="s">
        <v>1097</v>
      </c>
      <c r="D85" s="130" t="s">
        <v>1098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1"/>
      <c r="R85" s="123" t="s">
        <v>809</v>
      </c>
      <c r="S85" s="60" t="s">
        <v>1099</v>
      </c>
    </row>
    <row r="86" spans="2:19" ht="15" thickBot="1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1"/>
      <c r="R86" s="124" t="s">
        <v>716</v>
      </c>
      <c r="S86" s="125"/>
    </row>
    <row r="87" spans="2:19" ht="15" thickBot="1">
      <c r="R87" s="128"/>
      <c r="S87" s="127"/>
    </row>
    <row r="88" spans="2:19"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1"/>
      <c r="R88" s="104" t="s">
        <v>359</v>
      </c>
      <c r="S88" s="122"/>
    </row>
    <row r="89" spans="2:19"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1"/>
      <c r="R89" s="108" t="s">
        <v>186</v>
      </c>
      <c r="S89" s="70"/>
    </row>
    <row r="90" spans="2:19">
      <c r="B90" s="130" t="s">
        <v>165</v>
      </c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1"/>
      <c r="R90" s="123" t="s">
        <v>41</v>
      </c>
      <c r="S90" s="60">
        <v>31101</v>
      </c>
    </row>
    <row r="91" spans="2:19">
      <c r="B91" s="130" t="s">
        <v>166</v>
      </c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1"/>
      <c r="R91" s="123" t="s">
        <v>42</v>
      </c>
      <c r="S91" s="60">
        <v>31102</v>
      </c>
    </row>
    <row r="92" spans="2:19">
      <c r="B92" s="130" t="s">
        <v>167</v>
      </c>
      <c r="C92" s="130" t="s">
        <v>127</v>
      </c>
      <c r="D92" s="130" t="s">
        <v>128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1"/>
      <c r="R92" s="123" t="s">
        <v>43</v>
      </c>
      <c r="S92" s="60" t="s">
        <v>1102</v>
      </c>
    </row>
    <row r="93" spans="2:19"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1"/>
      <c r="R93" s="108" t="s">
        <v>812</v>
      </c>
      <c r="S93" s="70"/>
    </row>
    <row r="94" spans="2:19" ht="15" thickBot="1">
      <c r="R94" s="124" t="s">
        <v>813</v>
      </c>
      <c r="S94" s="125"/>
    </row>
    <row r="95" spans="2:19" ht="15" thickBot="1">
      <c r="R95" s="134" t="s">
        <v>111</v>
      </c>
      <c r="S95" s="135"/>
    </row>
  </sheetData>
  <pageMargins left="0.11811023622047245" right="0.11811023622047245" top="0.15748031496062992" bottom="0.15748031496062992" header="0" footer="0"/>
  <pageSetup scale="34" fitToHeight="2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8198" r:id="rId4" name="Control 6">
          <controlPr defaultSize="0" r:id="rId5">
            <anchor moveWithCells="1">
              <from>
                <xdr:col>18</xdr:col>
                <xdr:colOff>4905375</xdr:colOff>
                <xdr:row>0</xdr:row>
                <xdr:rowOff>0</xdr:rowOff>
              </from>
              <to>
                <xdr:col>19</xdr:col>
                <xdr:colOff>723900</xdr:colOff>
                <xdr:row>0</xdr:row>
                <xdr:rowOff>180975</xdr:rowOff>
              </to>
            </anchor>
          </controlPr>
        </control>
      </mc:Choice>
      <mc:Fallback>
        <control shapeId="8198" r:id="rId4" name="Control 6"/>
      </mc:Fallback>
    </mc:AlternateContent>
    <mc:AlternateContent xmlns:mc="http://schemas.openxmlformats.org/markup-compatibility/2006">
      <mc:Choice Requires="x14">
        <control shapeId="8199" r:id="rId6" name="Control 7">
          <controlPr defaultSize="0" r:id="rId7">
            <anchor moveWithCells="1">
              <from>
                <xdr:col>18</xdr:col>
                <xdr:colOff>4905375</xdr:colOff>
                <xdr:row>0</xdr:row>
                <xdr:rowOff>0</xdr:rowOff>
              </from>
              <to>
                <xdr:col>19</xdr:col>
                <xdr:colOff>723900</xdr:colOff>
                <xdr:row>0</xdr:row>
                <xdr:rowOff>180975</xdr:rowOff>
              </to>
            </anchor>
          </controlPr>
        </control>
      </mc:Choice>
      <mc:Fallback>
        <control shapeId="8199" r:id="rId6" name="Control 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74"/>
  <sheetViews>
    <sheetView showGridLines="0" zoomScale="80" zoomScaleNormal="80" workbookViewId="0">
      <pane ySplit="11" topLeftCell="A12" activePane="bottomLeft" state="frozen"/>
      <selection pane="bottomLeft" activeCell="B3" sqref="B3"/>
    </sheetView>
  </sheetViews>
  <sheetFormatPr baseColWidth="10" defaultRowHeight="15"/>
  <cols>
    <col min="1" max="1" width="11.42578125" style="48"/>
    <col min="2" max="2" width="80.140625" style="48" bestFit="1" customWidth="1"/>
    <col min="3" max="3" width="37.7109375" style="48" customWidth="1"/>
    <col min="4" max="4" width="12.7109375" style="48" bestFit="1" customWidth="1"/>
    <col min="5" max="16384" width="11.42578125" style="48"/>
  </cols>
  <sheetData>
    <row r="1" spans="2:3" ht="15" customHeight="1">
      <c r="B1" s="52"/>
      <c r="C1" s="52"/>
    </row>
    <row r="2" spans="2:3">
      <c r="B2" s="52"/>
      <c r="C2" s="52"/>
    </row>
    <row r="3" spans="2:3" ht="15" customHeight="1">
      <c r="B3" s="79" t="s">
        <v>0</v>
      </c>
      <c r="C3" s="52"/>
    </row>
    <row r="4" spans="2:3">
      <c r="B4" s="52"/>
      <c r="C4" s="52"/>
    </row>
    <row r="5" spans="2:3" ht="15" customHeight="1">
      <c r="B5" s="52"/>
      <c r="C5" s="52"/>
    </row>
    <row r="6" spans="2:3">
      <c r="B6" s="52"/>
      <c r="C6" s="52"/>
    </row>
    <row r="7" spans="2:3" ht="15" customHeight="1">
      <c r="B7" s="52"/>
      <c r="C7" s="52"/>
    </row>
    <row r="8" spans="2:3">
      <c r="B8" s="52"/>
      <c r="C8" s="52"/>
    </row>
    <row r="9" spans="2:3">
      <c r="B9" s="66" t="s">
        <v>1</v>
      </c>
      <c r="C9" s="54" t="s">
        <v>215</v>
      </c>
    </row>
    <row r="10" spans="2:3">
      <c r="B10" s="67"/>
      <c r="C10" s="66" t="s">
        <v>722</v>
      </c>
    </row>
    <row r="11" spans="2:3">
      <c r="B11" s="68"/>
      <c r="C11" s="68"/>
    </row>
    <row r="12" spans="2:3">
      <c r="B12" s="59" t="s">
        <v>725</v>
      </c>
      <c r="C12" s="59"/>
    </row>
    <row r="13" spans="2:3">
      <c r="B13" s="70" t="s">
        <v>814</v>
      </c>
      <c r="C13" s="70"/>
    </row>
    <row r="14" spans="2:3">
      <c r="B14" s="69" t="s">
        <v>815</v>
      </c>
      <c r="C14" s="71">
        <v>411</v>
      </c>
    </row>
    <row r="15" spans="2:3">
      <c r="B15" s="69" t="s">
        <v>816</v>
      </c>
      <c r="C15" s="71">
        <v>421</v>
      </c>
    </row>
    <row r="16" spans="2:3">
      <c r="B16" s="70" t="s">
        <v>3</v>
      </c>
      <c r="C16" s="72"/>
    </row>
    <row r="17" spans="2:3">
      <c r="B17" s="69" t="s">
        <v>44</v>
      </c>
      <c r="C17" s="71">
        <v>441</v>
      </c>
    </row>
    <row r="18" spans="2:3">
      <c r="B18" s="69" t="s">
        <v>770</v>
      </c>
      <c r="C18" s="71">
        <v>442</v>
      </c>
    </row>
    <row r="19" spans="2:3">
      <c r="B19" s="69" t="s">
        <v>817</v>
      </c>
      <c r="C19" s="71" t="s">
        <v>836</v>
      </c>
    </row>
    <row r="20" spans="2:3">
      <c r="B20" s="70" t="s">
        <v>818</v>
      </c>
      <c r="C20" s="72"/>
    </row>
    <row r="21" spans="2:3">
      <c r="B21" s="69" t="s">
        <v>819</v>
      </c>
      <c r="C21" s="71" t="s">
        <v>1103</v>
      </c>
    </row>
    <row r="22" spans="2:3">
      <c r="B22" s="69" t="s">
        <v>820</v>
      </c>
      <c r="C22" s="71" t="s">
        <v>1104</v>
      </c>
    </row>
    <row r="23" spans="2:3">
      <c r="B23" s="70" t="s">
        <v>821</v>
      </c>
      <c r="C23" s="72"/>
    </row>
    <row r="24" spans="2:3">
      <c r="B24" s="69" t="s">
        <v>93</v>
      </c>
      <c r="C24" s="71">
        <v>43301</v>
      </c>
    </row>
    <row r="25" spans="2:3">
      <c r="B25" s="70" t="s">
        <v>822</v>
      </c>
      <c r="C25" s="72"/>
    </row>
    <row r="26" spans="2:3">
      <c r="B26" s="69" t="s">
        <v>758</v>
      </c>
      <c r="C26" s="71" t="s">
        <v>1105</v>
      </c>
    </row>
    <row r="27" spans="2:3">
      <c r="B27" s="69" t="s">
        <v>823</v>
      </c>
      <c r="C27" s="71"/>
    </row>
    <row r="28" spans="2:3">
      <c r="B28" s="69" t="s">
        <v>824</v>
      </c>
      <c r="C28" s="71" t="s">
        <v>1106</v>
      </c>
    </row>
    <row r="29" spans="2:3">
      <c r="B29" s="69" t="s">
        <v>825</v>
      </c>
      <c r="C29" s="71" t="s">
        <v>1107</v>
      </c>
    </row>
    <row r="30" spans="2:3">
      <c r="B30" s="69" t="s">
        <v>826</v>
      </c>
      <c r="C30" s="71" t="s">
        <v>1108</v>
      </c>
    </row>
    <row r="31" spans="2:3">
      <c r="B31" s="70" t="s">
        <v>827</v>
      </c>
      <c r="C31" s="72"/>
    </row>
    <row r="32" spans="2:3">
      <c r="B32" s="69" t="s">
        <v>828</v>
      </c>
      <c r="C32" s="71" t="s">
        <v>835</v>
      </c>
    </row>
    <row r="33" spans="2:3">
      <c r="B33" s="69" t="s">
        <v>829</v>
      </c>
      <c r="C33" s="71">
        <v>46108</v>
      </c>
    </row>
    <row r="34" spans="2:3">
      <c r="B34" s="69" t="s">
        <v>682</v>
      </c>
      <c r="C34" s="71">
        <v>43303</v>
      </c>
    </row>
    <row r="35" spans="2:3">
      <c r="B35" s="69" t="s">
        <v>830</v>
      </c>
      <c r="C35" s="71" t="s">
        <v>1109</v>
      </c>
    </row>
    <row r="36" spans="2:3" ht="28.5">
      <c r="B36" s="69" t="s">
        <v>831</v>
      </c>
      <c r="C36" s="71" t="s">
        <v>837</v>
      </c>
    </row>
    <row r="37" spans="2:3">
      <c r="B37" s="70" t="s">
        <v>832</v>
      </c>
      <c r="C37" s="72"/>
    </row>
    <row r="38" spans="2:3">
      <c r="B38" s="69" t="s">
        <v>833</v>
      </c>
      <c r="C38" s="71">
        <v>46102</v>
      </c>
    </row>
    <row r="39" spans="2:3" ht="57">
      <c r="B39" s="69" t="s">
        <v>834</v>
      </c>
      <c r="C39" s="71" t="s">
        <v>838</v>
      </c>
    </row>
    <row r="40" spans="2:3">
      <c r="B40" s="137"/>
      <c r="C40" s="138"/>
    </row>
    <row r="41" spans="2:3">
      <c r="B41" s="137"/>
      <c r="C41" s="138"/>
    </row>
    <row r="42" spans="2:3">
      <c r="B42" s="66" t="s">
        <v>4</v>
      </c>
      <c r="C42" s="53" t="s">
        <v>112</v>
      </c>
    </row>
    <row r="43" spans="2:3">
      <c r="B43" s="67"/>
      <c r="C43" s="66" t="s">
        <v>292</v>
      </c>
    </row>
    <row r="44" spans="2:3">
      <c r="B44" s="68"/>
      <c r="C44" s="68"/>
    </row>
    <row r="45" spans="2:3">
      <c r="B45" s="59" t="s">
        <v>743</v>
      </c>
      <c r="C45" s="76"/>
    </row>
    <row r="46" spans="2:3">
      <c r="B46" s="73" t="s">
        <v>839</v>
      </c>
      <c r="C46" s="75"/>
    </row>
    <row r="47" spans="2:3">
      <c r="B47" s="74" t="s">
        <v>51</v>
      </c>
      <c r="C47" s="71">
        <v>53101</v>
      </c>
    </row>
    <row r="48" spans="2:3">
      <c r="B48" s="74" t="s">
        <v>840</v>
      </c>
      <c r="C48" s="1">
        <v>53102</v>
      </c>
    </row>
    <row r="49" spans="2:3">
      <c r="B49" s="74" t="s">
        <v>841</v>
      </c>
      <c r="C49" s="1" t="s">
        <v>1100</v>
      </c>
    </row>
    <row r="50" spans="2:3" ht="25.5">
      <c r="B50" s="74" t="s">
        <v>457</v>
      </c>
      <c r="C50" s="1" t="s">
        <v>850</v>
      </c>
    </row>
    <row r="51" spans="2:3">
      <c r="B51" s="73" t="s">
        <v>842</v>
      </c>
      <c r="C51" s="75">
        <v>532</v>
      </c>
    </row>
    <row r="52" spans="2:3">
      <c r="B52" s="73" t="s">
        <v>718</v>
      </c>
      <c r="C52" s="75" t="s">
        <v>119</v>
      </c>
    </row>
    <row r="53" spans="2:3">
      <c r="B53" s="73" t="s">
        <v>719</v>
      </c>
      <c r="C53" s="75"/>
    </row>
    <row r="54" spans="2:3">
      <c r="B54" s="74" t="s">
        <v>44</v>
      </c>
      <c r="C54" s="71">
        <v>541</v>
      </c>
    </row>
    <row r="55" spans="2:3">
      <c r="B55" s="74" t="s">
        <v>770</v>
      </c>
      <c r="C55" s="1">
        <v>542</v>
      </c>
    </row>
    <row r="56" spans="2:3">
      <c r="B56" s="74" t="s">
        <v>817</v>
      </c>
      <c r="C56" s="1" t="s">
        <v>851</v>
      </c>
    </row>
    <row r="57" spans="2:3">
      <c r="B57" s="70" t="s">
        <v>843</v>
      </c>
      <c r="C57" s="77"/>
    </row>
    <row r="58" spans="2:3" ht="25.5">
      <c r="B58" s="74" t="s">
        <v>844</v>
      </c>
      <c r="C58" s="1" t="s">
        <v>852</v>
      </c>
    </row>
    <row r="59" spans="2:3">
      <c r="B59" s="74" t="s">
        <v>771</v>
      </c>
      <c r="C59" s="71">
        <v>56341</v>
      </c>
    </row>
    <row r="60" spans="2:3">
      <c r="B60" s="70" t="s">
        <v>845</v>
      </c>
      <c r="C60" s="77" t="s">
        <v>853</v>
      </c>
    </row>
    <row r="61" spans="2:3" ht="28.5">
      <c r="B61" s="70" t="s">
        <v>846</v>
      </c>
      <c r="C61" s="78" t="s">
        <v>854</v>
      </c>
    </row>
    <row r="62" spans="2:3">
      <c r="B62" s="70" t="s">
        <v>847</v>
      </c>
      <c r="C62" s="77"/>
    </row>
    <row r="63" spans="2:3">
      <c r="B63" s="74" t="s">
        <v>682</v>
      </c>
      <c r="C63" s="71" t="s">
        <v>855</v>
      </c>
    </row>
    <row r="64" spans="2:3">
      <c r="B64" s="74" t="s">
        <v>848</v>
      </c>
      <c r="C64" s="1">
        <v>56358</v>
      </c>
    </row>
    <row r="65" spans="2:3">
      <c r="B65" s="74" t="s">
        <v>457</v>
      </c>
      <c r="C65" s="1" t="s">
        <v>856</v>
      </c>
    </row>
    <row r="66" spans="2:3" ht="28.5">
      <c r="B66" s="70" t="s">
        <v>849</v>
      </c>
      <c r="C66" s="78" t="s">
        <v>857</v>
      </c>
    </row>
    <row r="67" spans="2:3">
      <c r="B67" s="5"/>
      <c r="C67" s="137"/>
    </row>
    <row r="68" spans="2:3">
      <c r="B68" s="59" t="s">
        <v>859</v>
      </c>
      <c r="C68" s="76" t="s">
        <v>861</v>
      </c>
    </row>
    <row r="69" spans="2:3">
      <c r="B69" s="59" t="s">
        <v>860</v>
      </c>
      <c r="C69" s="76">
        <v>562</v>
      </c>
    </row>
    <row r="70" spans="2:3">
      <c r="B70" s="5"/>
      <c r="C70" s="137"/>
    </row>
    <row r="71" spans="2:3" ht="42.75">
      <c r="B71" s="59" t="s">
        <v>858</v>
      </c>
      <c r="C71" s="139" t="s">
        <v>1110</v>
      </c>
    </row>
    <row r="72" spans="2:3">
      <c r="B72" s="59" t="s">
        <v>812</v>
      </c>
      <c r="C72" s="76"/>
    </row>
    <row r="73" spans="2:3">
      <c r="B73" s="5"/>
      <c r="C73" s="137"/>
    </row>
    <row r="74" spans="2:3">
      <c r="B74" s="11" t="s">
        <v>123</v>
      </c>
      <c r="C74" s="10" t="s">
        <v>124</v>
      </c>
    </row>
  </sheetData>
  <printOptions horizontalCentered="1"/>
  <pageMargins left="0.11811023622047245" right="0.11811023622047245" top="0.35433070866141736" bottom="0.15748031496062992" header="0.19685039370078741" footer="0"/>
  <pageSetup scale="8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42"/>
  <sheetViews>
    <sheetView zoomScale="80" zoomScaleNormal="80" workbookViewId="0">
      <selection activeCell="B1" sqref="B1"/>
    </sheetView>
  </sheetViews>
  <sheetFormatPr baseColWidth="10" defaultRowHeight="15"/>
  <cols>
    <col min="1" max="1" width="11.42578125" style="50"/>
    <col min="2" max="2" width="51" style="50" customWidth="1"/>
    <col min="3" max="4" width="17.85546875" style="50" bestFit="1" customWidth="1"/>
    <col min="5" max="16384" width="11.42578125" style="50"/>
  </cols>
  <sheetData>
    <row r="1" spans="2:4" ht="15" customHeight="1">
      <c r="B1" s="79" t="s">
        <v>724</v>
      </c>
      <c r="C1" s="51"/>
      <c r="D1" s="51"/>
    </row>
    <row r="2" spans="2:4" ht="15" customHeight="1">
      <c r="B2" s="51"/>
      <c r="C2" s="51"/>
      <c r="D2" s="51"/>
    </row>
    <row r="3" spans="2:4" ht="15.75" thickBot="1"/>
    <row r="4" spans="2:4" ht="15.75" thickBot="1">
      <c r="C4" s="141" t="s">
        <v>110</v>
      </c>
      <c r="D4" s="142"/>
    </row>
    <row r="5" spans="2:4" ht="15.75" customHeight="1">
      <c r="B5" s="80" t="s">
        <v>725</v>
      </c>
      <c r="C5" s="143" t="s">
        <v>726</v>
      </c>
      <c r="D5" s="144"/>
    </row>
    <row r="6" spans="2:4" ht="15.75" thickBot="1">
      <c r="B6" s="89"/>
      <c r="C6" s="90" t="s">
        <v>727</v>
      </c>
      <c r="D6" s="91" t="s">
        <v>728</v>
      </c>
    </row>
    <row r="7" spans="2:4">
      <c r="B7" s="95" t="s">
        <v>729</v>
      </c>
      <c r="C7" s="97"/>
      <c r="D7" s="96"/>
    </row>
    <row r="8" spans="2:4">
      <c r="B8" s="82" t="s">
        <v>730</v>
      </c>
      <c r="C8" s="86"/>
      <c r="D8" s="83"/>
    </row>
    <row r="9" spans="2:4">
      <c r="B9" s="82" t="s">
        <v>731</v>
      </c>
      <c r="C9" s="86"/>
      <c r="D9" s="83"/>
    </row>
    <row r="10" spans="2:4">
      <c r="B10" s="82" t="s">
        <v>732</v>
      </c>
      <c r="C10" s="86"/>
      <c r="D10" s="83"/>
    </row>
    <row r="11" spans="2:4">
      <c r="B11" s="82" t="s">
        <v>733</v>
      </c>
      <c r="C11" s="86"/>
      <c r="D11" s="83"/>
    </row>
    <row r="12" spans="2:4">
      <c r="B12" s="82" t="s">
        <v>862</v>
      </c>
      <c r="C12" s="86"/>
      <c r="D12" s="83"/>
    </row>
    <row r="13" spans="2:4">
      <c r="B13" s="82" t="s">
        <v>734</v>
      </c>
      <c r="C13" s="86"/>
      <c r="D13" s="83"/>
    </row>
    <row r="14" spans="2:4">
      <c r="B14" s="82" t="s">
        <v>735</v>
      </c>
      <c r="C14" s="86"/>
      <c r="D14" s="83"/>
    </row>
    <row r="15" spans="2:4">
      <c r="B15" s="82" t="s">
        <v>736</v>
      </c>
      <c r="C15" s="86"/>
      <c r="D15" s="83"/>
    </row>
    <row r="16" spans="2:4">
      <c r="B16" s="82" t="s">
        <v>737</v>
      </c>
      <c r="C16" s="86"/>
      <c r="D16" s="83"/>
    </row>
    <row r="17" spans="2:4">
      <c r="B17" s="82" t="s">
        <v>738</v>
      </c>
      <c r="C17" s="86"/>
      <c r="D17" s="83"/>
    </row>
    <row r="18" spans="2:4">
      <c r="B18" s="82" t="s">
        <v>739</v>
      </c>
      <c r="C18" s="86"/>
      <c r="D18" s="83"/>
    </row>
    <row r="19" spans="2:4">
      <c r="B19" s="81" t="s">
        <v>740</v>
      </c>
      <c r="C19" s="87">
        <f>SUM(C7:C18)</f>
        <v>0</v>
      </c>
      <c r="D19" s="84">
        <f>SUM(D7:D18)</f>
        <v>0</v>
      </c>
    </row>
    <row r="20" spans="2:4" ht="15.75" thickBot="1">
      <c r="B20" s="98" t="s">
        <v>741</v>
      </c>
      <c r="C20" s="100">
        <v>0</v>
      </c>
      <c r="D20" s="99">
        <v>0</v>
      </c>
    </row>
    <row r="21" spans="2:4" ht="15.75" thickBot="1">
      <c r="B21" s="92" t="s">
        <v>742</v>
      </c>
      <c r="C21" s="94">
        <f>C19+C20</f>
        <v>0</v>
      </c>
      <c r="D21" s="93">
        <f>D19+D20</f>
        <v>0</v>
      </c>
    </row>
    <row r="22" spans="2:4" ht="15.75" thickBot="1"/>
    <row r="23" spans="2:4" ht="15.75" thickBot="1">
      <c r="B23" s="49"/>
      <c r="C23" s="85" t="s">
        <v>110</v>
      </c>
      <c r="D23" s="85"/>
    </row>
    <row r="24" spans="2:4" ht="15.75" customHeight="1">
      <c r="B24" s="80" t="s">
        <v>743</v>
      </c>
      <c r="C24" s="143" t="s">
        <v>726</v>
      </c>
      <c r="D24" s="144"/>
    </row>
    <row r="25" spans="2:4" ht="15.75" thickBot="1">
      <c r="B25" s="89"/>
      <c r="C25" s="90" t="s">
        <v>727</v>
      </c>
      <c r="D25" s="91" t="s">
        <v>728</v>
      </c>
    </row>
    <row r="26" spans="2:4">
      <c r="B26" s="95" t="s">
        <v>744</v>
      </c>
      <c r="C26" s="97"/>
      <c r="D26" s="96"/>
    </row>
    <row r="27" spans="2:4">
      <c r="B27" s="82" t="s">
        <v>745</v>
      </c>
      <c r="C27" s="86"/>
      <c r="D27" s="83"/>
    </row>
    <row r="28" spans="2:4">
      <c r="B28" s="82" t="s">
        <v>746</v>
      </c>
      <c r="C28" s="86"/>
      <c r="D28" s="83"/>
    </row>
    <row r="29" spans="2:4">
      <c r="B29" s="82" t="s">
        <v>747</v>
      </c>
      <c r="C29" s="86"/>
      <c r="D29" s="83"/>
    </row>
    <row r="30" spans="2:4">
      <c r="B30" s="82" t="s">
        <v>863</v>
      </c>
      <c r="C30" s="86"/>
      <c r="D30" s="83"/>
    </row>
    <row r="31" spans="2:4">
      <c r="B31" s="82" t="s">
        <v>748</v>
      </c>
      <c r="C31" s="86"/>
      <c r="D31" s="83"/>
    </row>
    <row r="32" spans="2:4">
      <c r="B32" s="82" t="s">
        <v>749</v>
      </c>
      <c r="C32" s="86"/>
      <c r="D32" s="83"/>
    </row>
    <row r="33" spans="2:4">
      <c r="B33" s="82" t="s">
        <v>864</v>
      </c>
      <c r="C33" s="86"/>
      <c r="D33" s="83"/>
    </row>
    <row r="34" spans="2:4">
      <c r="B34" s="82" t="s">
        <v>750</v>
      </c>
      <c r="C34" s="86"/>
      <c r="D34" s="83"/>
    </row>
    <row r="35" spans="2:4">
      <c r="B35" s="82" t="s">
        <v>751</v>
      </c>
      <c r="C35" s="86"/>
      <c r="D35" s="83"/>
    </row>
    <row r="36" spans="2:4">
      <c r="B36" s="82" t="s">
        <v>865</v>
      </c>
      <c r="C36" s="86"/>
      <c r="D36" s="83"/>
    </row>
    <row r="37" spans="2:4">
      <c r="B37" s="82" t="s">
        <v>752</v>
      </c>
      <c r="C37" s="86"/>
      <c r="D37" s="83"/>
    </row>
    <row r="38" spans="2:4">
      <c r="B38" s="82" t="s">
        <v>753</v>
      </c>
      <c r="C38" s="86"/>
      <c r="D38" s="83"/>
    </row>
    <row r="39" spans="2:4">
      <c r="B39" s="82" t="s">
        <v>754</v>
      </c>
      <c r="C39" s="86"/>
      <c r="D39" s="83"/>
    </row>
    <row r="40" spans="2:4">
      <c r="B40" s="81" t="s">
        <v>740</v>
      </c>
      <c r="C40" s="87">
        <f>SUM(C26:C39)</f>
        <v>0</v>
      </c>
      <c r="D40" s="84">
        <f>SUM(D26:D39)</f>
        <v>0</v>
      </c>
    </row>
    <row r="41" spans="2:4" ht="15.75" thickBot="1">
      <c r="B41" s="98" t="s">
        <v>755</v>
      </c>
      <c r="C41" s="100">
        <v>0</v>
      </c>
      <c r="D41" s="99">
        <v>0</v>
      </c>
    </row>
    <row r="42" spans="2:4" ht="15.75" thickBot="1">
      <c r="B42" s="92" t="s">
        <v>742</v>
      </c>
      <c r="C42" s="94">
        <f>C40+C41</f>
        <v>0</v>
      </c>
      <c r="D42" s="93">
        <f>D40+D41</f>
        <v>0</v>
      </c>
    </row>
  </sheetData>
  <mergeCells count="3">
    <mergeCell ref="C4:D4"/>
    <mergeCell ref="C24:D24"/>
    <mergeCell ref="C5:D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61"/>
  <sheetViews>
    <sheetView zoomScale="80" zoomScaleNormal="80" workbookViewId="0">
      <selection activeCell="D1" sqref="D1:D1048576"/>
    </sheetView>
  </sheetViews>
  <sheetFormatPr baseColWidth="10" defaultRowHeight="15"/>
  <cols>
    <col min="1" max="1" width="5.140625" style="65" customWidth="1"/>
    <col min="2" max="2" width="55.140625" bestFit="1" customWidth="1"/>
    <col min="3" max="3" width="47.5703125" customWidth="1"/>
    <col min="4" max="4" width="12.7109375" bestFit="1" customWidth="1"/>
  </cols>
  <sheetData>
    <row r="1" spans="2:4">
      <c r="B1" s="4"/>
    </row>
    <row r="2" spans="2:4">
      <c r="B2" s="3"/>
    </row>
    <row r="3" spans="2:4" ht="15" customHeight="1">
      <c r="B3" s="4" t="s">
        <v>217</v>
      </c>
    </row>
    <row r="4" spans="2:4">
      <c r="B4" s="4"/>
    </row>
    <row r="5" spans="2:4" ht="15.75" thickBot="1">
      <c r="B5" s="101"/>
      <c r="C5" s="102"/>
    </row>
    <row r="6" spans="2:4">
      <c r="B6" s="104" t="s">
        <v>866</v>
      </c>
      <c r="C6" s="105"/>
    </row>
    <row r="7" spans="2:4">
      <c r="B7" s="106" t="s">
        <v>867</v>
      </c>
      <c r="C7" s="111"/>
    </row>
    <row r="8" spans="2:4">
      <c r="B8" s="108" t="s">
        <v>868</v>
      </c>
      <c r="C8" s="107"/>
    </row>
    <row r="9" spans="2:4">
      <c r="B9" s="109" t="s">
        <v>869</v>
      </c>
      <c r="C9" s="110" t="s">
        <v>906</v>
      </c>
    </row>
    <row r="10" spans="2:4">
      <c r="B10" s="109" t="s">
        <v>870</v>
      </c>
      <c r="C10" s="110" t="s">
        <v>907</v>
      </c>
      <c r="D10" s="50"/>
    </row>
    <row r="11" spans="2:4">
      <c r="B11" s="109" t="s">
        <v>871</v>
      </c>
      <c r="C11" s="110" t="s">
        <v>908</v>
      </c>
      <c r="D11" s="50"/>
    </row>
    <row r="12" spans="2:4">
      <c r="B12" s="109" t="s">
        <v>872</v>
      </c>
      <c r="C12" s="110" t="s">
        <v>909</v>
      </c>
      <c r="D12" s="50"/>
    </row>
    <row r="13" spans="2:4">
      <c r="B13" s="109" t="s">
        <v>873</v>
      </c>
      <c r="C13" s="110" t="s">
        <v>910</v>
      </c>
      <c r="D13" s="50"/>
    </row>
    <row r="14" spans="2:4">
      <c r="B14" s="109" t="s">
        <v>874</v>
      </c>
      <c r="C14" s="110" t="s">
        <v>911</v>
      </c>
      <c r="D14" s="50"/>
    </row>
    <row r="15" spans="2:4">
      <c r="B15" s="109" t="s">
        <v>875</v>
      </c>
      <c r="C15" s="110" t="s">
        <v>912</v>
      </c>
      <c r="D15" s="50"/>
    </row>
    <row r="16" spans="2:4">
      <c r="B16" s="109" t="s">
        <v>876</v>
      </c>
      <c r="C16" s="110" t="s">
        <v>913</v>
      </c>
      <c r="D16" s="50"/>
    </row>
    <row r="17" spans="2:4">
      <c r="B17" s="108" t="s">
        <v>877</v>
      </c>
      <c r="C17" s="107"/>
      <c r="D17" s="50"/>
    </row>
    <row r="18" spans="2:4">
      <c r="B18" s="109" t="s">
        <v>878</v>
      </c>
      <c r="C18" s="110" t="s">
        <v>914</v>
      </c>
      <c r="D18" s="50"/>
    </row>
    <row r="19" spans="2:4">
      <c r="B19" s="109" t="s">
        <v>879</v>
      </c>
      <c r="C19" s="110" t="s">
        <v>915</v>
      </c>
      <c r="D19" s="50"/>
    </row>
    <row r="20" spans="2:4">
      <c r="B20" s="109" t="s">
        <v>880</v>
      </c>
      <c r="C20" s="110" t="s">
        <v>916</v>
      </c>
      <c r="D20" s="50"/>
    </row>
    <row r="21" spans="2:4">
      <c r="B21" s="109" t="s">
        <v>871</v>
      </c>
      <c r="C21" s="110" t="s">
        <v>917</v>
      </c>
      <c r="D21" s="50"/>
    </row>
    <row r="22" spans="2:4">
      <c r="B22" s="109" t="s">
        <v>881</v>
      </c>
      <c r="C22" s="110" t="s">
        <v>918</v>
      </c>
      <c r="D22" s="50"/>
    </row>
    <row r="23" spans="2:4">
      <c r="B23" s="109" t="s">
        <v>882</v>
      </c>
      <c r="C23" s="110" t="s">
        <v>919</v>
      </c>
      <c r="D23" s="50"/>
    </row>
    <row r="24" spans="2:4">
      <c r="B24" s="109" t="s">
        <v>883</v>
      </c>
      <c r="C24" s="110" t="s">
        <v>920</v>
      </c>
      <c r="D24" s="50"/>
    </row>
    <row r="25" spans="2:4">
      <c r="B25" s="109" t="s">
        <v>884</v>
      </c>
      <c r="C25" s="110" t="s">
        <v>921</v>
      </c>
      <c r="D25" s="50"/>
    </row>
    <row r="26" spans="2:4">
      <c r="B26" s="109" t="s">
        <v>885</v>
      </c>
      <c r="C26" s="110" t="s">
        <v>922</v>
      </c>
      <c r="D26" s="50"/>
    </row>
    <row r="27" spans="2:4">
      <c r="B27" s="109" t="s">
        <v>886</v>
      </c>
      <c r="C27" s="110" t="s">
        <v>931</v>
      </c>
      <c r="D27" s="50"/>
    </row>
    <row r="28" spans="2:4">
      <c r="B28" s="106" t="s">
        <v>887</v>
      </c>
      <c r="C28" s="111"/>
      <c r="D28" s="50"/>
    </row>
    <row r="29" spans="2:4">
      <c r="B29" s="108" t="s">
        <v>888</v>
      </c>
      <c r="C29" s="107"/>
      <c r="D29" s="50"/>
    </row>
    <row r="30" spans="2:4">
      <c r="B30" s="109" t="s">
        <v>889</v>
      </c>
      <c r="C30" s="110" t="s">
        <v>923</v>
      </c>
      <c r="D30" s="50"/>
    </row>
    <row r="31" spans="2:4">
      <c r="B31" s="109" t="s">
        <v>890</v>
      </c>
      <c r="C31" s="110" t="s">
        <v>924</v>
      </c>
      <c r="D31" s="50"/>
    </row>
    <row r="32" spans="2:4">
      <c r="B32" s="109" t="s">
        <v>891</v>
      </c>
      <c r="C32" s="110" t="s">
        <v>925</v>
      </c>
      <c r="D32" s="50"/>
    </row>
    <row r="33" spans="2:4">
      <c r="B33" s="108" t="s">
        <v>892</v>
      </c>
      <c r="C33" s="107"/>
      <c r="D33" s="50"/>
    </row>
    <row r="34" spans="2:4">
      <c r="B34" s="109" t="s">
        <v>893</v>
      </c>
      <c r="C34" s="110" t="s">
        <v>926</v>
      </c>
      <c r="D34" s="50"/>
    </row>
    <row r="35" spans="2:4">
      <c r="B35" s="109" t="s">
        <v>894</v>
      </c>
      <c r="C35" s="110" t="s">
        <v>927</v>
      </c>
      <c r="D35" s="50"/>
    </row>
    <row r="36" spans="2:4">
      <c r="B36" s="109" t="s">
        <v>895</v>
      </c>
      <c r="C36" s="110" t="s">
        <v>928</v>
      </c>
      <c r="D36" s="50"/>
    </row>
    <row r="37" spans="2:4">
      <c r="B37" s="109" t="s">
        <v>896</v>
      </c>
      <c r="C37" s="110" t="s">
        <v>929</v>
      </c>
      <c r="D37" s="50"/>
    </row>
    <row r="38" spans="2:4">
      <c r="B38" s="106" t="s">
        <v>932</v>
      </c>
      <c r="C38" s="111"/>
      <c r="D38" s="50"/>
    </row>
    <row r="39" spans="2:4">
      <c r="B39" s="108" t="s">
        <v>897</v>
      </c>
      <c r="C39" s="107"/>
      <c r="D39" s="50"/>
    </row>
    <row r="40" spans="2:4">
      <c r="B40" s="109" t="s">
        <v>898</v>
      </c>
      <c r="C40" s="110" t="s">
        <v>930</v>
      </c>
      <c r="D40" s="50"/>
    </row>
    <row r="41" spans="2:4">
      <c r="B41" s="108" t="s">
        <v>899</v>
      </c>
      <c r="C41" s="107"/>
      <c r="D41" s="50"/>
    </row>
    <row r="42" spans="2:4">
      <c r="B42" s="109" t="s">
        <v>900</v>
      </c>
      <c r="C42" s="110" t="s">
        <v>933</v>
      </c>
      <c r="D42" s="50"/>
    </row>
    <row r="43" spans="2:4">
      <c r="B43" s="112" t="s">
        <v>219</v>
      </c>
      <c r="C43" s="107"/>
      <c r="D43" s="50"/>
    </row>
    <row r="44" spans="2:4">
      <c r="B44" s="108" t="s">
        <v>901</v>
      </c>
      <c r="C44" s="70">
        <v>1</v>
      </c>
      <c r="D44" s="50"/>
    </row>
    <row r="45" spans="2:4">
      <c r="B45" s="108" t="s">
        <v>902</v>
      </c>
      <c r="C45" s="70">
        <v>2</v>
      </c>
      <c r="D45" s="50"/>
    </row>
    <row r="46" spans="2:4">
      <c r="B46" s="112" t="s">
        <v>903</v>
      </c>
      <c r="C46" s="107"/>
      <c r="D46" s="50"/>
    </row>
    <row r="47" spans="2:4">
      <c r="B47" s="109" t="s">
        <v>904</v>
      </c>
      <c r="C47" s="110" t="s">
        <v>934</v>
      </c>
      <c r="D47" s="50"/>
    </row>
    <row r="48" spans="2:4" ht="15.75" thickBot="1">
      <c r="B48" s="113" t="s">
        <v>905</v>
      </c>
      <c r="C48" s="114" t="s">
        <v>934</v>
      </c>
      <c r="D48" s="50"/>
    </row>
    <row r="49" spans="1:4">
      <c r="B49" s="145" t="s">
        <v>211</v>
      </c>
      <c r="C49" s="103" t="s">
        <v>408</v>
      </c>
      <c r="D49" s="50"/>
    </row>
    <row r="50" spans="1:4">
      <c r="B50" s="145"/>
      <c r="C50" s="18" t="s">
        <v>409</v>
      </c>
      <c r="D50" s="50"/>
    </row>
    <row r="51" spans="1:4">
      <c r="B51" s="146"/>
      <c r="C51" s="19" t="s">
        <v>210</v>
      </c>
      <c r="D51" s="50"/>
    </row>
    <row r="60" spans="1:4">
      <c r="A60" s="136"/>
    </row>
    <row r="61" spans="1:4">
      <c r="A61" s="136"/>
    </row>
  </sheetData>
  <mergeCells count="1">
    <mergeCell ref="B49:B51"/>
  </mergeCells>
  <pageMargins left="0" right="0" top="0" bottom="0" header="0.31496062992125984" footer="0.31496062992125984"/>
  <pageSetup scale="33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3"/>
  <sheetViews>
    <sheetView workbookViewId="0">
      <selection activeCell="B3" sqref="B3"/>
    </sheetView>
  </sheetViews>
  <sheetFormatPr baseColWidth="10" defaultRowHeight="15"/>
  <cols>
    <col min="1" max="1" width="11.42578125" style="50"/>
    <col min="2" max="2" width="48.140625" bestFit="1" customWidth="1"/>
    <col min="3" max="3" width="11.5703125" bestFit="1" customWidth="1"/>
  </cols>
  <sheetData>
    <row r="1" spans="2:4">
      <c r="B1" s="7"/>
      <c r="C1" s="6"/>
    </row>
    <row r="2" spans="2:4">
      <c r="B2" s="5"/>
      <c r="C2" s="6"/>
    </row>
    <row r="3" spans="2:4" ht="15" customHeight="1">
      <c r="B3" s="7" t="s">
        <v>218</v>
      </c>
      <c r="C3" s="7"/>
      <c r="D3" s="147"/>
    </row>
    <row r="4" spans="2:4">
      <c r="B4" s="7"/>
      <c r="C4" s="7"/>
      <c r="D4" s="147"/>
    </row>
    <row r="5" spans="2:4" ht="15.75" thickBot="1">
      <c r="B5" s="8"/>
      <c r="C5" s="9"/>
      <c r="D5" s="140"/>
    </row>
    <row r="6" spans="2:4">
      <c r="B6" s="104" t="s">
        <v>935</v>
      </c>
      <c r="C6" s="105"/>
    </row>
    <row r="7" spans="2:4">
      <c r="B7" s="109" t="s">
        <v>936</v>
      </c>
      <c r="C7" s="110" t="s">
        <v>945</v>
      </c>
    </row>
    <row r="8" spans="2:4">
      <c r="B8" s="109" t="s">
        <v>937</v>
      </c>
      <c r="C8" s="110">
        <v>116</v>
      </c>
    </row>
    <row r="9" spans="2:4">
      <c r="B9" s="109" t="s">
        <v>938</v>
      </c>
      <c r="C9" s="110">
        <v>11901</v>
      </c>
    </row>
    <row r="10" spans="2:4">
      <c r="B10" s="109" t="s">
        <v>939</v>
      </c>
      <c r="C10" s="110">
        <v>11405</v>
      </c>
    </row>
    <row r="11" spans="2:4">
      <c r="B11" s="109" t="s">
        <v>940</v>
      </c>
      <c r="C11" s="110">
        <v>113</v>
      </c>
    </row>
    <row r="12" spans="2:4">
      <c r="B12" s="109" t="s">
        <v>941</v>
      </c>
      <c r="C12" s="110">
        <v>214</v>
      </c>
    </row>
    <row r="13" spans="2:4">
      <c r="B13" s="109" t="s">
        <v>942</v>
      </c>
      <c r="C13" s="110">
        <v>216</v>
      </c>
    </row>
    <row r="14" spans="2:4">
      <c r="B14" s="109" t="s">
        <v>943</v>
      </c>
      <c r="C14" s="110">
        <v>21901</v>
      </c>
    </row>
    <row r="15" spans="2:4">
      <c r="B15" s="112" t="s">
        <v>944</v>
      </c>
      <c r="C15" s="107"/>
    </row>
    <row r="16" spans="2:4">
      <c r="B16" s="109" t="s">
        <v>936</v>
      </c>
      <c r="C16" s="110" t="s">
        <v>946</v>
      </c>
    </row>
    <row r="17" spans="2:3">
      <c r="B17" s="109" t="s">
        <v>937</v>
      </c>
      <c r="C17" s="110">
        <v>116</v>
      </c>
    </row>
    <row r="18" spans="2:3">
      <c r="B18" s="109" t="s">
        <v>938</v>
      </c>
      <c r="C18" s="110">
        <v>11901</v>
      </c>
    </row>
    <row r="19" spans="2:3">
      <c r="B19" s="109" t="s">
        <v>939</v>
      </c>
      <c r="C19" s="110">
        <v>11405</v>
      </c>
    </row>
    <row r="20" spans="2:3">
      <c r="B20" s="109" t="s">
        <v>940</v>
      </c>
      <c r="C20" s="110">
        <v>113</v>
      </c>
    </row>
    <row r="21" spans="2:3">
      <c r="B21" s="109" t="s">
        <v>941</v>
      </c>
      <c r="C21" s="110">
        <v>214</v>
      </c>
    </row>
    <row r="22" spans="2:3">
      <c r="B22" s="109" t="s">
        <v>942</v>
      </c>
      <c r="C22" s="110">
        <v>216</v>
      </c>
    </row>
    <row r="23" spans="2:3" ht="15.75" thickBot="1">
      <c r="B23" s="113" t="s">
        <v>943</v>
      </c>
      <c r="C23" s="114">
        <v>21901</v>
      </c>
    </row>
  </sheetData>
  <mergeCells count="1">
    <mergeCell ref="D3:D4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20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11.42578125" style="50"/>
    <col min="2" max="2" width="44.85546875" style="50" bestFit="1" customWidth="1"/>
    <col min="3" max="3" width="40.85546875" style="50" bestFit="1" customWidth="1"/>
    <col min="4" max="16384" width="11.42578125" style="50"/>
  </cols>
  <sheetData>
    <row r="1" spans="2:3">
      <c r="B1" s="115"/>
      <c r="C1" s="115"/>
    </row>
    <row r="3" spans="2:3" ht="15" customHeight="1">
      <c r="B3" s="7" t="s">
        <v>216</v>
      </c>
      <c r="C3" s="115"/>
    </row>
    <row r="4" spans="2:3" ht="15.75" thickBot="1"/>
    <row r="5" spans="2:3" ht="15.75" thickBot="1">
      <c r="B5" s="117" t="s">
        <v>1</v>
      </c>
      <c r="C5" s="118"/>
    </row>
    <row r="6" spans="2:3">
      <c r="B6" s="104" t="s">
        <v>947</v>
      </c>
      <c r="C6" s="105"/>
    </row>
    <row r="7" spans="2:3">
      <c r="B7" s="119" t="s">
        <v>948</v>
      </c>
      <c r="C7" s="2"/>
    </row>
    <row r="8" spans="2:3">
      <c r="B8" s="119" t="s">
        <v>949</v>
      </c>
      <c r="C8" s="2"/>
    </row>
    <row r="9" spans="2:3">
      <c r="B9" s="119" t="s">
        <v>950</v>
      </c>
      <c r="C9" s="2" t="s">
        <v>955</v>
      </c>
    </row>
    <row r="10" spans="2:3">
      <c r="B10" s="112" t="s">
        <v>951</v>
      </c>
      <c r="C10" s="107"/>
    </row>
    <row r="11" spans="2:3">
      <c r="B11" s="119" t="s">
        <v>948</v>
      </c>
      <c r="C11" s="2"/>
    </row>
    <row r="12" spans="2:3">
      <c r="B12" s="119" t="s">
        <v>949</v>
      </c>
      <c r="C12" s="2"/>
    </row>
    <row r="13" spans="2:3">
      <c r="B13" s="119" t="s">
        <v>952</v>
      </c>
      <c r="C13" s="2" t="s">
        <v>956</v>
      </c>
    </row>
    <row r="14" spans="2:3">
      <c r="B14" s="112" t="s">
        <v>720</v>
      </c>
      <c r="C14" s="107"/>
    </row>
    <row r="15" spans="2:3">
      <c r="B15" s="119" t="s">
        <v>953</v>
      </c>
      <c r="C15" s="2"/>
    </row>
    <row r="16" spans="2:3">
      <c r="B16" s="119" t="s">
        <v>954</v>
      </c>
      <c r="C16" s="2" t="s">
        <v>957</v>
      </c>
    </row>
    <row r="17" spans="2:3">
      <c r="B17" s="112" t="s">
        <v>214</v>
      </c>
      <c r="C17" s="107"/>
    </row>
    <row r="18" spans="2:3">
      <c r="B18" s="119" t="s">
        <v>213</v>
      </c>
      <c r="C18" s="116"/>
    </row>
    <row r="19" spans="2:3">
      <c r="B19" s="108" t="s">
        <v>721</v>
      </c>
      <c r="C19" s="70" t="s">
        <v>958</v>
      </c>
    </row>
    <row r="20" spans="2:3" ht="15.75" thickBot="1">
      <c r="B20" s="120" t="s">
        <v>212</v>
      </c>
      <c r="C20" s="121" t="s">
        <v>959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opLeftCell="A221" workbookViewId="0">
      <selection activeCell="D16" sqref="D16"/>
    </sheetView>
  </sheetViews>
  <sheetFormatPr baseColWidth="10" defaultRowHeight="12.75"/>
  <cols>
    <col min="1" max="1" width="5" style="24" customWidth="1"/>
    <col min="2" max="2" width="8.5703125" style="24" bestFit="1" customWidth="1"/>
    <col min="3" max="3" width="26.140625" style="24" bestFit="1" customWidth="1"/>
    <col min="4" max="4" width="12.85546875" style="24" customWidth="1"/>
    <col min="5" max="5" width="9.28515625" style="24" customWidth="1"/>
    <col min="6" max="6" width="10.28515625" style="24" customWidth="1"/>
    <col min="7" max="7" width="11.85546875" style="24" customWidth="1"/>
    <col min="8" max="8" width="5" style="24" customWidth="1"/>
    <col min="9" max="244" width="9.140625" style="24" customWidth="1"/>
    <col min="245" max="16384" width="11.42578125" style="24"/>
  </cols>
  <sheetData>
    <row r="1" spans="1:8">
      <c r="A1" s="25"/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>
      <c r="A3" s="25"/>
      <c r="B3" s="42"/>
      <c r="C3" s="43" t="s">
        <v>293</v>
      </c>
      <c r="D3" s="43"/>
      <c r="E3" s="43"/>
      <c r="F3" s="43"/>
      <c r="G3" s="25"/>
      <c r="H3" s="25"/>
    </row>
    <row r="4" spans="1:8">
      <c r="A4" s="25"/>
      <c r="B4" s="42"/>
      <c r="C4" s="43"/>
      <c r="D4" s="43"/>
      <c r="E4" s="43"/>
      <c r="F4" s="43"/>
      <c r="G4" s="30"/>
      <c r="H4" s="25"/>
    </row>
    <row r="5" spans="1:8">
      <c r="A5" s="25"/>
      <c r="B5" s="42"/>
      <c r="C5" s="43" t="s">
        <v>610</v>
      </c>
      <c r="D5" s="43" t="s">
        <v>612</v>
      </c>
      <c r="E5" s="45"/>
      <c r="F5" s="45"/>
      <c r="G5" s="25"/>
      <c r="H5" s="25"/>
    </row>
    <row r="6" spans="1:8">
      <c r="A6" s="25"/>
      <c r="B6" s="42"/>
      <c r="C6" s="43"/>
      <c r="D6" s="43"/>
      <c r="E6" s="45"/>
      <c r="F6" s="45"/>
      <c r="G6" s="31"/>
      <c r="H6" s="25"/>
    </row>
    <row r="7" spans="1:8">
      <c r="A7" s="25"/>
      <c r="B7" s="42"/>
      <c r="C7" s="43" t="s">
        <v>609</v>
      </c>
      <c r="D7" s="45" t="s">
        <v>608</v>
      </c>
      <c r="E7" s="45"/>
      <c r="F7" s="45"/>
      <c r="G7" s="31"/>
      <c r="H7" s="25"/>
    </row>
    <row r="8" spans="1:8">
      <c r="A8" s="25"/>
      <c r="B8" s="42"/>
      <c r="C8" s="43"/>
      <c r="D8" s="45"/>
      <c r="E8" s="45"/>
      <c r="F8" s="45"/>
      <c r="G8" s="25"/>
      <c r="H8" s="25"/>
    </row>
    <row r="9" spans="1:8">
      <c r="A9" s="25"/>
      <c r="B9" s="42"/>
      <c r="C9" s="45" t="s">
        <v>607</v>
      </c>
      <c r="D9" s="45"/>
      <c r="E9" s="45"/>
      <c r="F9" s="45"/>
      <c r="G9" s="25"/>
      <c r="H9" s="25"/>
    </row>
    <row r="10" spans="1:8">
      <c r="A10" s="25"/>
      <c r="B10" s="42"/>
      <c r="C10" s="42"/>
      <c r="D10" s="42"/>
      <c r="E10" s="42"/>
      <c r="F10" s="42"/>
      <c r="G10" s="25"/>
      <c r="H10" s="25"/>
    </row>
    <row r="11" spans="1:8">
      <c r="A11" s="25"/>
      <c r="B11" s="42"/>
      <c r="C11" s="44" t="s">
        <v>606</v>
      </c>
      <c r="D11" s="44"/>
      <c r="E11" s="44"/>
      <c r="F11" s="44"/>
      <c r="G11" s="25"/>
      <c r="H11" s="25"/>
    </row>
    <row r="12" spans="1:8">
      <c r="A12" s="25"/>
      <c r="B12" s="25"/>
      <c r="C12" s="25"/>
      <c r="D12" s="25"/>
      <c r="E12" s="25"/>
      <c r="F12" s="25"/>
      <c r="G12" s="25"/>
      <c r="H12" s="25"/>
    </row>
    <row r="13" spans="1:8">
      <c r="A13" s="25"/>
      <c r="B13" s="29" t="s">
        <v>294</v>
      </c>
      <c r="C13" s="32" t="s">
        <v>295</v>
      </c>
      <c r="D13" s="32" t="s">
        <v>296</v>
      </c>
      <c r="E13" s="28" t="s">
        <v>297</v>
      </c>
      <c r="F13" s="32" t="s">
        <v>298</v>
      </c>
      <c r="G13" s="32" t="s">
        <v>299</v>
      </c>
      <c r="H13" s="25"/>
    </row>
    <row r="14" spans="1:8">
      <c r="A14" s="25"/>
      <c r="B14" s="46" t="s">
        <v>125</v>
      </c>
      <c r="C14" s="33" t="s">
        <v>6</v>
      </c>
      <c r="D14" s="34">
        <v>13336101</v>
      </c>
      <c r="E14" s="27">
        <v>11782024</v>
      </c>
      <c r="F14" s="34">
        <v>14918513</v>
      </c>
      <c r="G14" s="34">
        <v>10199613</v>
      </c>
      <c r="H14" s="25"/>
    </row>
    <row r="15" spans="1:8">
      <c r="A15" s="25"/>
      <c r="B15" s="46" t="s">
        <v>222</v>
      </c>
      <c r="C15" s="35" t="s">
        <v>8</v>
      </c>
      <c r="D15" s="36">
        <v>5180837</v>
      </c>
      <c r="E15" s="27">
        <v>10685624</v>
      </c>
      <c r="F15" s="36">
        <v>12446864</v>
      </c>
      <c r="G15" s="36">
        <v>3419598</v>
      </c>
      <c r="H15" s="25"/>
    </row>
    <row r="16" spans="1:8">
      <c r="A16" s="25"/>
      <c r="B16" s="46" t="s">
        <v>129</v>
      </c>
      <c r="C16" s="35" t="s">
        <v>9</v>
      </c>
      <c r="D16" s="36">
        <v>5179300</v>
      </c>
      <c r="E16" s="27">
        <v>8270256</v>
      </c>
      <c r="F16" s="36">
        <v>10152415</v>
      </c>
      <c r="G16" s="36">
        <v>3297140</v>
      </c>
      <c r="H16" s="25"/>
    </row>
    <row r="17" spans="1:8">
      <c r="A17" s="25"/>
      <c r="B17" s="46" t="s">
        <v>223</v>
      </c>
      <c r="C17" s="35" t="s">
        <v>10</v>
      </c>
      <c r="D17" s="36">
        <v>5179300</v>
      </c>
      <c r="E17" s="27">
        <v>8270256</v>
      </c>
      <c r="F17" s="36">
        <v>10152415</v>
      </c>
      <c r="G17" s="36">
        <v>3297140</v>
      </c>
      <c r="H17" s="25"/>
    </row>
    <row r="18" spans="1:8">
      <c r="A18" s="25"/>
      <c r="B18" s="46" t="s">
        <v>224</v>
      </c>
      <c r="C18" s="35" t="s">
        <v>11</v>
      </c>
      <c r="D18" s="36">
        <v>1537</v>
      </c>
      <c r="E18" s="27">
        <v>301594</v>
      </c>
      <c r="F18" s="36">
        <v>224219</v>
      </c>
      <c r="G18" s="36">
        <v>78912</v>
      </c>
      <c r="H18" s="25"/>
    </row>
    <row r="19" spans="1:8">
      <c r="A19" s="25"/>
      <c r="B19" s="46" t="s">
        <v>483</v>
      </c>
      <c r="C19" s="35" t="s">
        <v>410</v>
      </c>
      <c r="D19" s="36">
        <v>0</v>
      </c>
      <c r="E19" s="27">
        <v>0</v>
      </c>
      <c r="F19" s="36">
        <v>0</v>
      </c>
      <c r="G19" s="36">
        <v>0</v>
      </c>
      <c r="H19" s="25"/>
    </row>
    <row r="20" spans="1:8">
      <c r="A20" s="25"/>
      <c r="B20" s="46" t="s">
        <v>225</v>
      </c>
      <c r="C20" s="35" t="s">
        <v>12</v>
      </c>
      <c r="D20" s="36">
        <v>1537</v>
      </c>
      <c r="E20" s="27">
        <v>118951</v>
      </c>
      <c r="F20" s="36">
        <v>48126</v>
      </c>
      <c r="G20" s="36">
        <v>72362</v>
      </c>
      <c r="H20" s="25"/>
    </row>
    <row r="21" spans="1:8">
      <c r="A21" s="25"/>
      <c r="B21" s="46" t="s">
        <v>613</v>
      </c>
      <c r="C21" s="35" t="s">
        <v>411</v>
      </c>
      <c r="D21" s="36">
        <v>0</v>
      </c>
      <c r="E21" s="27">
        <v>19201</v>
      </c>
      <c r="F21" s="36">
        <v>14000</v>
      </c>
      <c r="G21" s="36">
        <v>5202</v>
      </c>
      <c r="H21" s="25"/>
    </row>
    <row r="22" spans="1:8">
      <c r="A22" s="25"/>
      <c r="B22" s="46" t="s">
        <v>484</v>
      </c>
      <c r="C22" s="35" t="s">
        <v>412</v>
      </c>
      <c r="D22" s="36">
        <v>106</v>
      </c>
      <c r="E22" s="27">
        <v>9845</v>
      </c>
      <c r="F22" s="36">
        <v>9951</v>
      </c>
      <c r="G22" s="36">
        <v>0</v>
      </c>
      <c r="H22" s="25"/>
    </row>
    <row r="23" spans="1:8">
      <c r="A23" s="25"/>
      <c r="B23" s="46" t="s">
        <v>485</v>
      </c>
      <c r="C23" s="35" t="s">
        <v>413</v>
      </c>
      <c r="D23" s="36">
        <v>0</v>
      </c>
      <c r="E23" s="27">
        <v>43590</v>
      </c>
      <c r="F23" s="36">
        <v>7788</v>
      </c>
      <c r="G23" s="36">
        <v>35802</v>
      </c>
      <c r="H23" s="25"/>
    </row>
    <row r="24" spans="1:8">
      <c r="A24" s="25"/>
      <c r="B24" s="46" t="s">
        <v>614</v>
      </c>
      <c r="C24" s="35" t="s">
        <v>414</v>
      </c>
      <c r="D24" s="36">
        <v>0</v>
      </c>
      <c r="E24" s="27">
        <v>17388</v>
      </c>
      <c r="F24" s="36">
        <v>7125</v>
      </c>
      <c r="G24" s="36">
        <v>10263</v>
      </c>
      <c r="H24" s="25"/>
    </row>
    <row r="25" spans="1:8">
      <c r="A25" s="25"/>
      <c r="B25" s="46" t="s">
        <v>615</v>
      </c>
      <c r="C25" s="35" t="s">
        <v>415</v>
      </c>
      <c r="D25" s="36">
        <v>0</v>
      </c>
      <c r="E25" s="27">
        <v>2002</v>
      </c>
      <c r="F25" s="36">
        <v>242</v>
      </c>
      <c r="G25" s="36">
        <v>1760</v>
      </c>
      <c r="H25" s="25"/>
    </row>
    <row r="26" spans="1:8">
      <c r="A26" s="25"/>
      <c r="B26" s="46" t="s">
        <v>616</v>
      </c>
      <c r="C26" s="35" t="s">
        <v>416</v>
      </c>
      <c r="D26" s="36">
        <v>0</v>
      </c>
      <c r="E26" s="27">
        <v>0</v>
      </c>
      <c r="F26" s="36">
        <v>0</v>
      </c>
      <c r="G26" s="36">
        <v>0</v>
      </c>
      <c r="H26" s="25"/>
    </row>
    <row r="27" spans="1:8" ht="18">
      <c r="A27" s="25"/>
      <c r="B27" s="46" t="s">
        <v>617</v>
      </c>
      <c r="C27" s="35" t="s">
        <v>417</v>
      </c>
      <c r="D27" s="36">
        <v>1331</v>
      </c>
      <c r="E27" s="27">
        <v>11802</v>
      </c>
      <c r="F27" s="36">
        <v>4194</v>
      </c>
      <c r="G27" s="36">
        <v>8940</v>
      </c>
      <c r="H27" s="25"/>
    </row>
    <row r="28" spans="1:8">
      <c r="A28" s="25"/>
      <c r="B28" s="46" t="s">
        <v>618</v>
      </c>
      <c r="C28" s="35" t="s">
        <v>418</v>
      </c>
      <c r="D28" s="36">
        <v>0</v>
      </c>
      <c r="E28" s="27">
        <v>7705</v>
      </c>
      <c r="F28" s="36">
        <v>4379</v>
      </c>
      <c r="G28" s="36">
        <v>3326</v>
      </c>
      <c r="H28" s="25"/>
    </row>
    <row r="29" spans="1:8">
      <c r="A29" s="25"/>
      <c r="B29" s="46" t="s">
        <v>619</v>
      </c>
      <c r="C29" s="35" t="s">
        <v>419</v>
      </c>
      <c r="D29" s="36">
        <v>0</v>
      </c>
      <c r="E29" s="27">
        <v>2122</v>
      </c>
      <c r="F29" s="36">
        <v>0</v>
      </c>
      <c r="G29" s="36">
        <v>2122</v>
      </c>
      <c r="H29" s="25"/>
    </row>
    <row r="30" spans="1:8" ht="18">
      <c r="A30" s="25"/>
      <c r="B30" s="46" t="s">
        <v>620</v>
      </c>
      <c r="C30" s="35" t="s">
        <v>420</v>
      </c>
      <c r="D30" s="36">
        <v>100</v>
      </c>
      <c r="E30" s="27">
        <v>1638</v>
      </c>
      <c r="F30" s="36">
        <v>447</v>
      </c>
      <c r="G30" s="36">
        <v>1291</v>
      </c>
      <c r="H30" s="25"/>
    </row>
    <row r="31" spans="1:8" ht="18">
      <c r="A31" s="25"/>
      <c r="B31" s="46" t="s">
        <v>621</v>
      </c>
      <c r="C31" s="35" t="s">
        <v>421</v>
      </c>
      <c r="D31" s="36">
        <v>0</v>
      </c>
      <c r="E31" s="27">
        <v>3657</v>
      </c>
      <c r="F31" s="36">
        <v>0</v>
      </c>
      <c r="G31" s="36">
        <v>3657</v>
      </c>
      <c r="H31" s="25"/>
    </row>
    <row r="32" spans="1:8">
      <c r="A32" s="25"/>
      <c r="B32" s="46" t="s">
        <v>152</v>
      </c>
      <c r="C32" s="35" t="s">
        <v>422</v>
      </c>
      <c r="D32" s="36">
        <v>0</v>
      </c>
      <c r="E32" s="27">
        <v>180258</v>
      </c>
      <c r="F32" s="36">
        <v>173708</v>
      </c>
      <c r="G32" s="36">
        <v>6550</v>
      </c>
      <c r="H32" s="25"/>
    </row>
    <row r="33" spans="1:8" ht="18">
      <c r="A33" s="25"/>
      <c r="B33" s="46" t="s">
        <v>226</v>
      </c>
      <c r="C33" s="35" t="s">
        <v>352</v>
      </c>
      <c r="D33" s="36">
        <v>0</v>
      </c>
      <c r="E33" s="27">
        <v>2385</v>
      </c>
      <c r="F33" s="36">
        <v>2385</v>
      </c>
      <c r="G33" s="36">
        <v>0</v>
      </c>
      <c r="H33" s="25"/>
    </row>
    <row r="34" spans="1:8">
      <c r="A34" s="25"/>
      <c r="B34" s="46" t="s">
        <v>130</v>
      </c>
      <c r="C34" s="35" t="s">
        <v>13</v>
      </c>
      <c r="D34" s="36">
        <v>0</v>
      </c>
      <c r="E34" s="27">
        <v>2023421</v>
      </c>
      <c r="F34" s="36">
        <v>2023421</v>
      </c>
      <c r="G34" s="36">
        <v>0</v>
      </c>
      <c r="H34" s="25"/>
    </row>
    <row r="35" spans="1:8">
      <c r="A35" s="25"/>
      <c r="B35" s="46" t="s">
        <v>322</v>
      </c>
      <c r="C35" s="33" t="s">
        <v>423</v>
      </c>
      <c r="D35" s="34">
        <v>0</v>
      </c>
      <c r="E35" s="27">
        <v>20501</v>
      </c>
      <c r="F35" s="34">
        <v>20501</v>
      </c>
      <c r="G35" s="34">
        <v>0</v>
      </c>
      <c r="H35" s="25"/>
    </row>
    <row r="36" spans="1:8">
      <c r="A36" s="25"/>
      <c r="B36" s="46" t="s">
        <v>228</v>
      </c>
      <c r="C36" s="35" t="s">
        <v>14</v>
      </c>
      <c r="D36" s="36">
        <v>0</v>
      </c>
      <c r="E36" s="27">
        <v>2002920</v>
      </c>
      <c r="F36" s="36">
        <v>2002920</v>
      </c>
      <c r="G36" s="36">
        <v>0</v>
      </c>
      <c r="H36" s="25"/>
    </row>
    <row r="37" spans="1:8">
      <c r="A37" s="25"/>
      <c r="B37" s="46" t="s">
        <v>201</v>
      </c>
      <c r="C37" s="35" t="s">
        <v>198</v>
      </c>
      <c r="D37" s="36">
        <v>0</v>
      </c>
      <c r="E37" s="27">
        <v>90354</v>
      </c>
      <c r="F37" s="36">
        <v>46809</v>
      </c>
      <c r="G37" s="36">
        <v>43545</v>
      </c>
      <c r="H37" s="25"/>
    </row>
    <row r="38" spans="1:8">
      <c r="A38" s="25"/>
      <c r="B38" s="46" t="s">
        <v>343</v>
      </c>
      <c r="C38" s="35" t="s">
        <v>424</v>
      </c>
      <c r="D38" s="36">
        <v>0</v>
      </c>
      <c r="E38" s="27">
        <v>43545</v>
      </c>
      <c r="F38" s="36">
        <v>0</v>
      </c>
      <c r="G38" s="36">
        <v>43545</v>
      </c>
      <c r="H38" s="25"/>
    </row>
    <row r="39" spans="1:8">
      <c r="A39" s="25"/>
      <c r="B39" s="46" t="s">
        <v>312</v>
      </c>
      <c r="C39" s="35" t="s">
        <v>300</v>
      </c>
      <c r="D39" s="36">
        <v>0</v>
      </c>
      <c r="E39" s="27">
        <v>46809</v>
      </c>
      <c r="F39" s="36">
        <v>46809</v>
      </c>
      <c r="G39" s="36">
        <v>0</v>
      </c>
      <c r="H39" s="25"/>
    </row>
    <row r="40" spans="1:8">
      <c r="A40" s="25"/>
      <c r="B40" s="46" t="s">
        <v>569</v>
      </c>
      <c r="C40" s="35" t="s">
        <v>425</v>
      </c>
      <c r="D40" s="36">
        <v>7770185</v>
      </c>
      <c r="E40" s="27">
        <v>1076544</v>
      </c>
      <c r="F40" s="36">
        <v>2471649</v>
      </c>
      <c r="G40" s="36">
        <v>6375080</v>
      </c>
      <c r="H40" s="25"/>
    </row>
    <row r="41" spans="1:8">
      <c r="A41" s="25"/>
      <c r="B41" s="46" t="s">
        <v>230</v>
      </c>
      <c r="C41" s="35" t="s">
        <v>15</v>
      </c>
      <c r="D41" s="36">
        <v>7770185</v>
      </c>
      <c r="E41" s="27">
        <v>1076544</v>
      </c>
      <c r="F41" s="36">
        <v>2471649</v>
      </c>
      <c r="G41" s="36">
        <v>6375080</v>
      </c>
      <c r="H41" s="25"/>
    </row>
    <row r="42" spans="1:8">
      <c r="A42" s="25"/>
      <c r="B42" s="46" t="s">
        <v>622</v>
      </c>
      <c r="C42" s="35" t="s">
        <v>426</v>
      </c>
      <c r="D42" s="36">
        <v>289</v>
      </c>
      <c r="E42" s="27">
        <v>1154</v>
      </c>
      <c r="F42" s="36">
        <v>12</v>
      </c>
      <c r="G42" s="36">
        <v>1431</v>
      </c>
      <c r="H42" s="25"/>
    </row>
    <row r="43" spans="1:8">
      <c r="A43" s="25"/>
      <c r="B43" s="46" t="s">
        <v>623</v>
      </c>
      <c r="C43" s="35" t="s">
        <v>427</v>
      </c>
      <c r="D43" s="36">
        <v>289</v>
      </c>
      <c r="E43" s="27">
        <v>1142</v>
      </c>
      <c r="F43" s="36">
        <v>0</v>
      </c>
      <c r="G43" s="36">
        <v>1431</v>
      </c>
      <c r="H43" s="25"/>
    </row>
    <row r="44" spans="1:8">
      <c r="A44" s="25"/>
      <c r="B44" s="46" t="s">
        <v>624</v>
      </c>
      <c r="C44" s="35" t="s">
        <v>428</v>
      </c>
      <c r="D44" s="36">
        <v>289</v>
      </c>
      <c r="E44" s="27">
        <v>1142</v>
      </c>
      <c r="F44" s="36">
        <v>0</v>
      </c>
      <c r="G44" s="36">
        <v>1431</v>
      </c>
      <c r="H44" s="25"/>
    </row>
    <row r="45" spans="1:8">
      <c r="A45" s="25"/>
      <c r="B45" s="46" t="s">
        <v>625</v>
      </c>
      <c r="C45" s="35" t="s">
        <v>427</v>
      </c>
      <c r="D45" s="36">
        <v>0</v>
      </c>
      <c r="E45" s="27">
        <v>12</v>
      </c>
      <c r="F45" s="36">
        <v>12</v>
      </c>
      <c r="G45" s="36">
        <v>0</v>
      </c>
      <c r="H45" s="25"/>
    </row>
    <row r="46" spans="1:8">
      <c r="A46" s="25"/>
      <c r="B46" s="46" t="s">
        <v>626</v>
      </c>
      <c r="C46" s="35" t="s">
        <v>429</v>
      </c>
      <c r="D46" s="36">
        <v>0</v>
      </c>
      <c r="E46" s="27">
        <v>12</v>
      </c>
      <c r="F46" s="36">
        <v>12</v>
      </c>
      <c r="G46" s="36">
        <v>0</v>
      </c>
      <c r="H46" s="25"/>
    </row>
    <row r="47" spans="1:8">
      <c r="A47" s="25"/>
      <c r="B47" s="46" t="s">
        <v>131</v>
      </c>
      <c r="C47" s="35" t="s">
        <v>16</v>
      </c>
      <c r="D47" s="36">
        <v>7769896</v>
      </c>
      <c r="E47" s="27">
        <v>1075390</v>
      </c>
      <c r="F47" s="36">
        <v>2471637</v>
      </c>
      <c r="G47" s="36">
        <v>6373649</v>
      </c>
      <c r="H47" s="25"/>
    </row>
    <row r="48" spans="1:8" ht="18">
      <c r="A48" s="25"/>
      <c r="B48" s="46" t="s">
        <v>627</v>
      </c>
      <c r="C48" s="35" t="s">
        <v>430</v>
      </c>
      <c r="D48" s="36">
        <v>283552</v>
      </c>
      <c r="E48" s="27">
        <v>328732</v>
      </c>
      <c r="F48" s="36">
        <v>408725</v>
      </c>
      <c r="G48" s="36">
        <v>203559</v>
      </c>
      <c r="H48" s="25"/>
    </row>
    <row r="49" spans="1:8" ht="18">
      <c r="A49" s="25"/>
      <c r="B49" s="46" t="s">
        <v>628</v>
      </c>
      <c r="C49" s="35" t="s">
        <v>431</v>
      </c>
      <c r="D49" s="36">
        <v>283552</v>
      </c>
      <c r="E49" s="27">
        <v>328732</v>
      </c>
      <c r="F49" s="36">
        <v>408725</v>
      </c>
      <c r="G49" s="36">
        <v>203559</v>
      </c>
      <c r="H49" s="25"/>
    </row>
    <row r="50" spans="1:8" ht="18">
      <c r="A50" s="25"/>
      <c r="B50" s="46" t="s">
        <v>629</v>
      </c>
      <c r="C50" s="35" t="s">
        <v>432</v>
      </c>
      <c r="D50" s="36">
        <v>7486344</v>
      </c>
      <c r="E50" s="27">
        <v>746658</v>
      </c>
      <c r="F50" s="36">
        <v>2062912</v>
      </c>
      <c r="G50" s="36">
        <v>6170090</v>
      </c>
      <c r="H50" s="25"/>
    </row>
    <row r="51" spans="1:8">
      <c r="A51" s="25"/>
      <c r="B51" s="46" t="s">
        <v>630</v>
      </c>
      <c r="C51" s="35" t="s">
        <v>433</v>
      </c>
      <c r="D51" s="36">
        <v>7097495</v>
      </c>
      <c r="E51" s="27">
        <v>193694</v>
      </c>
      <c r="F51" s="36">
        <v>2062912</v>
      </c>
      <c r="G51" s="36">
        <v>5228277</v>
      </c>
      <c r="H51" s="25"/>
    </row>
    <row r="52" spans="1:8">
      <c r="A52" s="25"/>
      <c r="B52" s="46" t="s">
        <v>631</v>
      </c>
      <c r="C52" s="35" t="s">
        <v>434</v>
      </c>
      <c r="D52" s="36">
        <v>90678</v>
      </c>
      <c r="E52" s="27">
        <v>0</v>
      </c>
      <c r="F52" s="36">
        <v>0</v>
      </c>
      <c r="G52" s="36">
        <v>90678</v>
      </c>
      <c r="H52" s="25"/>
    </row>
    <row r="53" spans="1:8" ht="18">
      <c r="A53" s="25"/>
      <c r="B53" s="46" t="s">
        <v>632</v>
      </c>
      <c r="C53" s="35" t="s">
        <v>435</v>
      </c>
      <c r="D53" s="36">
        <v>37669</v>
      </c>
      <c r="E53" s="27">
        <v>0</v>
      </c>
      <c r="F53" s="36">
        <v>0</v>
      </c>
      <c r="G53" s="36">
        <v>37669</v>
      </c>
      <c r="H53" s="25"/>
    </row>
    <row r="54" spans="1:8" ht="18">
      <c r="A54" s="25"/>
      <c r="B54" s="46" t="s">
        <v>633</v>
      </c>
      <c r="C54" s="35" t="s">
        <v>436</v>
      </c>
      <c r="D54" s="36">
        <v>28812</v>
      </c>
      <c r="E54" s="27">
        <v>0</v>
      </c>
      <c r="F54" s="36">
        <v>0</v>
      </c>
      <c r="G54" s="36">
        <v>28812</v>
      </c>
      <c r="H54" s="25"/>
    </row>
    <row r="55" spans="1:8" ht="18">
      <c r="A55" s="25"/>
      <c r="B55" s="46" t="s">
        <v>634</v>
      </c>
      <c r="C55" s="35" t="s">
        <v>420</v>
      </c>
      <c r="D55" s="36">
        <v>231690</v>
      </c>
      <c r="E55" s="27">
        <v>552964</v>
      </c>
      <c r="F55" s="36">
        <v>0</v>
      </c>
      <c r="G55" s="36">
        <v>784654</v>
      </c>
      <c r="H55" s="25"/>
    </row>
    <row r="56" spans="1:8">
      <c r="A56" s="25"/>
      <c r="B56" s="46" t="s">
        <v>486</v>
      </c>
      <c r="C56" s="33" t="s">
        <v>437</v>
      </c>
      <c r="D56" s="34">
        <v>0</v>
      </c>
      <c r="E56" s="27">
        <v>0</v>
      </c>
      <c r="F56" s="34">
        <v>0</v>
      </c>
      <c r="G56" s="34">
        <v>0</v>
      </c>
      <c r="H56" s="25"/>
    </row>
    <row r="57" spans="1:8">
      <c r="A57" s="25"/>
      <c r="B57" s="46" t="s">
        <v>132</v>
      </c>
      <c r="C57" s="35" t="s">
        <v>17</v>
      </c>
      <c r="D57" s="36">
        <v>0</v>
      </c>
      <c r="E57" s="27">
        <v>0</v>
      </c>
      <c r="F57" s="36">
        <v>0</v>
      </c>
      <c r="G57" s="36">
        <v>0</v>
      </c>
      <c r="H57" s="25"/>
    </row>
    <row r="58" spans="1:8">
      <c r="A58" s="25"/>
      <c r="B58" s="46" t="s">
        <v>635</v>
      </c>
      <c r="C58" s="35" t="s">
        <v>18</v>
      </c>
      <c r="D58" s="36">
        <v>0</v>
      </c>
      <c r="E58" s="27">
        <v>0</v>
      </c>
      <c r="F58" s="36">
        <v>0</v>
      </c>
      <c r="G58" s="36">
        <v>0</v>
      </c>
      <c r="H58" s="25"/>
    </row>
    <row r="59" spans="1:8">
      <c r="A59" s="25"/>
      <c r="B59" s="46" t="s">
        <v>636</v>
      </c>
      <c r="C59" s="35" t="s">
        <v>71</v>
      </c>
      <c r="D59" s="36">
        <v>0</v>
      </c>
      <c r="E59" s="27">
        <v>0</v>
      </c>
      <c r="F59" s="36">
        <v>0</v>
      </c>
      <c r="G59" s="36">
        <v>0</v>
      </c>
      <c r="H59" s="25"/>
    </row>
    <row r="60" spans="1:8">
      <c r="A60" s="25"/>
      <c r="B60" s="46" t="s">
        <v>231</v>
      </c>
      <c r="C60" s="35" t="s">
        <v>20</v>
      </c>
      <c r="D60" s="36">
        <v>261700</v>
      </c>
      <c r="E60" s="27">
        <v>17061</v>
      </c>
      <c r="F60" s="36">
        <v>0</v>
      </c>
      <c r="G60" s="36">
        <v>278762</v>
      </c>
      <c r="H60" s="25"/>
    </row>
    <row r="61" spans="1:8">
      <c r="A61" s="25"/>
      <c r="B61" s="46" t="s">
        <v>133</v>
      </c>
      <c r="C61" s="35" t="s">
        <v>21</v>
      </c>
      <c r="D61" s="36">
        <v>640309</v>
      </c>
      <c r="E61" s="27">
        <v>17061</v>
      </c>
      <c r="F61" s="36">
        <v>0</v>
      </c>
      <c r="G61" s="36">
        <v>657371</v>
      </c>
      <c r="H61" s="25"/>
    </row>
    <row r="62" spans="1:8">
      <c r="A62" s="25"/>
      <c r="B62" s="46" t="s">
        <v>232</v>
      </c>
      <c r="C62" s="35" t="s">
        <v>22</v>
      </c>
      <c r="D62" s="36">
        <v>56836</v>
      </c>
      <c r="E62" s="27">
        <v>954</v>
      </c>
      <c r="F62" s="36">
        <v>0</v>
      </c>
      <c r="G62" s="36">
        <v>57790</v>
      </c>
      <c r="H62" s="25"/>
    </row>
    <row r="63" spans="1:8">
      <c r="A63" s="25"/>
      <c r="B63" s="46" t="s">
        <v>489</v>
      </c>
      <c r="C63" s="35" t="s">
        <v>438</v>
      </c>
      <c r="D63" s="36">
        <v>46862</v>
      </c>
      <c r="E63" s="27">
        <v>0</v>
      </c>
      <c r="F63" s="36">
        <v>0</v>
      </c>
      <c r="G63" s="36">
        <v>46862</v>
      </c>
      <c r="H63" s="25"/>
    </row>
    <row r="64" spans="1:8">
      <c r="A64" s="25"/>
      <c r="B64" s="46" t="s">
        <v>233</v>
      </c>
      <c r="C64" s="35" t="s">
        <v>23</v>
      </c>
      <c r="D64" s="36">
        <v>212165</v>
      </c>
      <c r="E64" s="27">
        <v>9568</v>
      </c>
      <c r="F64" s="36">
        <v>0</v>
      </c>
      <c r="G64" s="36">
        <v>221733</v>
      </c>
      <c r="H64" s="25"/>
    </row>
    <row r="65" spans="1:8">
      <c r="A65" s="25"/>
      <c r="B65" s="46" t="s">
        <v>234</v>
      </c>
      <c r="C65" s="35" t="s">
        <v>24</v>
      </c>
      <c r="D65" s="36">
        <v>315766</v>
      </c>
      <c r="E65" s="27">
        <v>6540</v>
      </c>
      <c r="F65" s="36">
        <v>0</v>
      </c>
      <c r="G65" s="36">
        <v>322306</v>
      </c>
      <c r="H65" s="25"/>
    </row>
    <row r="66" spans="1:8" ht="18">
      <c r="A66" s="25"/>
      <c r="B66" s="46" t="s">
        <v>490</v>
      </c>
      <c r="C66" s="35" t="s">
        <v>25</v>
      </c>
      <c r="D66" s="36">
        <v>8680</v>
      </c>
      <c r="E66" s="27">
        <v>0</v>
      </c>
      <c r="F66" s="36">
        <v>0</v>
      </c>
      <c r="G66" s="36">
        <v>8680</v>
      </c>
      <c r="H66" s="25"/>
    </row>
    <row r="67" spans="1:8">
      <c r="A67" s="25"/>
      <c r="B67" s="46" t="s">
        <v>148</v>
      </c>
      <c r="C67" s="35" t="s">
        <v>29</v>
      </c>
      <c r="D67" s="36">
        <v>-378609</v>
      </c>
      <c r="E67" s="27">
        <v>0</v>
      </c>
      <c r="F67" s="36">
        <v>0</v>
      </c>
      <c r="G67" s="36">
        <v>-378609</v>
      </c>
      <c r="H67" s="25"/>
    </row>
    <row r="68" spans="1:8" ht="18">
      <c r="A68" s="25"/>
      <c r="B68" s="46" t="s">
        <v>354</v>
      </c>
      <c r="C68" s="35" t="s">
        <v>439</v>
      </c>
      <c r="D68" s="36">
        <v>-26497</v>
      </c>
      <c r="E68" s="27">
        <v>0</v>
      </c>
      <c r="F68" s="36">
        <v>0</v>
      </c>
      <c r="G68" s="36">
        <v>-26497</v>
      </c>
      <c r="H68" s="25"/>
    </row>
    <row r="69" spans="1:8">
      <c r="A69" s="25"/>
      <c r="B69" s="46" t="s">
        <v>491</v>
      </c>
      <c r="C69" s="35" t="s">
        <v>440</v>
      </c>
      <c r="D69" s="36">
        <v>-18673</v>
      </c>
      <c r="E69" s="27">
        <v>0</v>
      </c>
      <c r="F69" s="36">
        <v>0</v>
      </c>
      <c r="G69" s="36">
        <v>-18673</v>
      </c>
      <c r="H69" s="25"/>
    </row>
    <row r="70" spans="1:8" ht="18">
      <c r="A70" s="25"/>
      <c r="B70" s="46" t="s">
        <v>235</v>
      </c>
      <c r="C70" s="35" t="s">
        <v>30</v>
      </c>
      <c r="D70" s="36">
        <v>-132507</v>
      </c>
      <c r="E70" s="27">
        <v>0</v>
      </c>
      <c r="F70" s="36">
        <v>0</v>
      </c>
      <c r="G70" s="36">
        <v>-132507</v>
      </c>
      <c r="H70" s="25"/>
    </row>
    <row r="71" spans="1:8" ht="18">
      <c r="A71" s="25"/>
      <c r="B71" s="46" t="s">
        <v>283</v>
      </c>
      <c r="C71" s="35" t="s">
        <v>31</v>
      </c>
      <c r="D71" s="36">
        <v>-198816</v>
      </c>
      <c r="E71" s="27">
        <v>0</v>
      </c>
      <c r="F71" s="36">
        <v>0</v>
      </c>
      <c r="G71" s="36">
        <v>-198816</v>
      </c>
      <c r="H71" s="25"/>
    </row>
    <row r="72" spans="1:8" ht="18">
      <c r="A72" s="25"/>
      <c r="B72" s="46" t="s">
        <v>637</v>
      </c>
      <c r="C72" s="35" t="s">
        <v>441</v>
      </c>
      <c r="D72" s="36">
        <v>-2116</v>
      </c>
      <c r="E72" s="27">
        <v>0</v>
      </c>
      <c r="F72" s="36">
        <v>0</v>
      </c>
      <c r="G72" s="36">
        <v>-2116</v>
      </c>
      <c r="H72" s="25"/>
    </row>
    <row r="73" spans="1:8">
      <c r="A73" s="25"/>
      <c r="B73" s="46" t="s">
        <v>492</v>
      </c>
      <c r="C73" s="35" t="s">
        <v>442</v>
      </c>
      <c r="D73" s="36">
        <v>123379</v>
      </c>
      <c r="E73" s="27">
        <v>2794</v>
      </c>
      <c r="F73" s="36">
        <v>0</v>
      </c>
      <c r="G73" s="36">
        <v>126173</v>
      </c>
      <c r="H73" s="25"/>
    </row>
    <row r="74" spans="1:8">
      <c r="A74" s="25"/>
      <c r="B74" s="46" t="s">
        <v>135</v>
      </c>
      <c r="C74" s="35" t="s">
        <v>32</v>
      </c>
      <c r="D74" s="36">
        <v>249468</v>
      </c>
      <c r="E74" s="27">
        <v>2794</v>
      </c>
      <c r="F74" s="36">
        <v>0</v>
      </c>
      <c r="G74" s="36">
        <v>252262</v>
      </c>
      <c r="H74" s="25"/>
    </row>
    <row r="75" spans="1:8">
      <c r="A75" s="25"/>
      <c r="B75" s="46" t="s">
        <v>493</v>
      </c>
      <c r="C75" s="35" t="s">
        <v>28</v>
      </c>
      <c r="D75" s="36">
        <v>192772</v>
      </c>
      <c r="E75" s="27">
        <v>2794</v>
      </c>
      <c r="F75" s="36">
        <v>0</v>
      </c>
      <c r="G75" s="36">
        <v>195566</v>
      </c>
      <c r="H75" s="25"/>
    </row>
    <row r="76" spans="1:8">
      <c r="A76" s="25"/>
      <c r="B76" s="46" t="s">
        <v>638</v>
      </c>
      <c r="C76" s="35" t="s">
        <v>443</v>
      </c>
      <c r="D76" s="36">
        <v>56696</v>
      </c>
      <c r="E76" s="27">
        <v>0</v>
      </c>
      <c r="F76" s="36">
        <v>0</v>
      </c>
      <c r="G76" s="36">
        <v>56696</v>
      </c>
      <c r="H76" s="25"/>
    </row>
    <row r="77" spans="1:8" ht="18">
      <c r="A77" s="25"/>
      <c r="B77" s="46" t="s">
        <v>168</v>
      </c>
      <c r="C77" s="33" t="s">
        <v>444</v>
      </c>
      <c r="D77" s="34">
        <v>-126089</v>
      </c>
      <c r="E77" s="27">
        <v>0</v>
      </c>
      <c r="F77" s="34">
        <v>0</v>
      </c>
      <c r="G77" s="34">
        <v>-126089</v>
      </c>
      <c r="H77" s="25"/>
    </row>
    <row r="78" spans="1:8" ht="18">
      <c r="A78" s="25"/>
      <c r="B78" s="46" t="s">
        <v>494</v>
      </c>
      <c r="C78" s="35" t="s">
        <v>445</v>
      </c>
      <c r="D78" s="36">
        <v>-113860</v>
      </c>
      <c r="E78" s="27">
        <v>0</v>
      </c>
      <c r="F78" s="36">
        <v>0</v>
      </c>
      <c r="G78" s="36">
        <v>-113860</v>
      </c>
      <c r="H78" s="25"/>
    </row>
    <row r="79" spans="1:8" ht="18">
      <c r="A79" s="25"/>
      <c r="B79" s="46" t="s">
        <v>639</v>
      </c>
      <c r="C79" s="35" t="s">
        <v>446</v>
      </c>
      <c r="D79" s="36">
        <v>-12229</v>
      </c>
      <c r="E79" s="27">
        <v>0</v>
      </c>
      <c r="F79" s="36">
        <v>0</v>
      </c>
      <c r="G79" s="36">
        <v>-12229</v>
      </c>
      <c r="H79" s="25"/>
    </row>
    <row r="80" spans="1:8">
      <c r="A80" s="25"/>
      <c r="B80" s="46" t="s">
        <v>126</v>
      </c>
      <c r="C80" s="35" t="s">
        <v>7</v>
      </c>
      <c r="D80" s="36">
        <v>-4727925</v>
      </c>
      <c r="E80" s="27">
        <v>6318037</v>
      </c>
      <c r="F80" s="36">
        <v>5026894</v>
      </c>
      <c r="G80" s="36">
        <v>-3436782</v>
      </c>
      <c r="H80" s="25"/>
    </row>
    <row r="81" spans="1:8">
      <c r="A81" s="25"/>
      <c r="B81" s="46" t="s">
        <v>236</v>
      </c>
      <c r="C81" s="35" t="s">
        <v>33</v>
      </c>
      <c r="D81" s="36">
        <v>-176393</v>
      </c>
      <c r="E81" s="27">
        <v>4073068</v>
      </c>
      <c r="F81" s="36">
        <v>5026894</v>
      </c>
      <c r="G81" s="36">
        <v>-1130218</v>
      </c>
      <c r="H81" s="25"/>
    </row>
    <row r="82" spans="1:8">
      <c r="A82" s="25"/>
      <c r="B82" s="46" t="s">
        <v>237</v>
      </c>
      <c r="C82" s="35" t="s">
        <v>34</v>
      </c>
      <c r="D82" s="36">
        <v>-175813</v>
      </c>
      <c r="E82" s="27">
        <v>183138</v>
      </c>
      <c r="F82" s="36">
        <v>180167</v>
      </c>
      <c r="G82" s="36">
        <v>-172842</v>
      </c>
      <c r="H82" s="25"/>
    </row>
    <row r="83" spans="1:8">
      <c r="A83" s="25"/>
      <c r="B83" s="46" t="s">
        <v>640</v>
      </c>
      <c r="C83" s="35" t="s">
        <v>447</v>
      </c>
      <c r="D83" s="36">
        <v>-1680</v>
      </c>
      <c r="E83" s="27">
        <v>2</v>
      </c>
      <c r="F83" s="36">
        <v>0</v>
      </c>
      <c r="G83" s="36">
        <v>-1678</v>
      </c>
      <c r="H83" s="25"/>
    </row>
    <row r="84" spans="1:8">
      <c r="A84" s="25"/>
      <c r="B84" s="46" t="s">
        <v>641</v>
      </c>
      <c r="C84" s="35" t="s">
        <v>415</v>
      </c>
      <c r="D84" s="36">
        <v>-1678</v>
      </c>
      <c r="E84" s="27">
        <v>0</v>
      </c>
      <c r="F84" s="36">
        <v>0</v>
      </c>
      <c r="G84" s="36">
        <v>-1678</v>
      </c>
      <c r="H84" s="25"/>
    </row>
    <row r="85" spans="1:8" ht="18">
      <c r="A85" s="25"/>
      <c r="B85" s="46" t="s">
        <v>642</v>
      </c>
      <c r="C85" s="35" t="s">
        <v>448</v>
      </c>
      <c r="D85" s="36">
        <v>-2</v>
      </c>
      <c r="E85" s="27">
        <v>2</v>
      </c>
      <c r="F85" s="36">
        <v>0</v>
      </c>
      <c r="G85" s="36">
        <v>0</v>
      </c>
      <c r="H85" s="25"/>
    </row>
    <row r="86" spans="1:8">
      <c r="A86" s="25"/>
      <c r="B86" s="46" t="s">
        <v>495</v>
      </c>
      <c r="C86" s="35" t="s">
        <v>301</v>
      </c>
      <c r="D86" s="36">
        <v>-174133</v>
      </c>
      <c r="E86" s="27">
        <v>183136</v>
      </c>
      <c r="F86" s="36">
        <v>180167</v>
      </c>
      <c r="G86" s="36">
        <v>-171164</v>
      </c>
      <c r="H86" s="25"/>
    </row>
    <row r="87" spans="1:8">
      <c r="A87" s="25"/>
      <c r="B87" s="46" t="s">
        <v>137</v>
      </c>
      <c r="C87" s="35" t="s">
        <v>35</v>
      </c>
      <c r="D87" s="36">
        <v>0</v>
      </c>
      <c r="E87" s="27">
        <v>3825294</v>
      </c>
      <c r="F87" s="36">
        <v>4738485</v>
      </c>
      <c r="G87" s="36">
        <v>-913191</v>
      </c>
      <c r="H87" s="25"/>
    </row>
    <row r="88" spans="1:8">
      <c r="A88" s="25"/>
      <c r="B88" s="46" t="s">
        <v>239</v>
      </c>
      <c r="C88" s="35" t="s">
        <v>36</v>
      </c>
      <c r="D88" s="36">
        <v>0</v>
      </c>
      <c r="E88" s="27">
        <v>835045</v>
      </c>
      <c r="F88" s="36">
        <v>899114</v>
      </c>
      <c r="G88" s="36">
        <v>-64069</v>
      </c>
      <c r="H88" s="25"/>
    </row>
    <row r="89" spans="1:8">
      <c r="A89" s="25"/>
      <c r="B89" s="46" t="s">
        <v>240</v>
      </c>
      <c r="C89" s="35" t="s">
        <v>37</v>
      </c>
      <c r="D89" s="36">
        <v>0</v>
      </c>
      <c r="E89" s="27">
        <v>233331</v>
      </c>
      <c r="F89" s="36">
        <v>244730</v>
      </c>
      <c r="G89" s="36">
        <v>-11400</v>
      </c>
      <c r="H89" s="25"/>
    </row>
    <row r="90" spans="1:8">
      <c r="A90" s="25"/>
      <c r="B90" s="46" t="s">
        <v>313</v>
      </c>
      <c r="C90" s="35" t="s">
        <v>302</v>
      </c>
      <c r="D90" s="36">
        <v>0</v>
      </c>
      <c r="E90" s="27">
        <v>875286</v>
      </c>
      <c r="F90" s="36">
        <v>1328717</v>
      </c>
      <c r="G90" s="36">
        <v>-453432</v>
      </c>
      <c r="H90" s="25"/>
    </row>
    <row r="91" spans="1:8" ht="18">
      <c r="A91" s="25"/>
      <c r="B91" s="46" t="s">
        <v>241</v>
      </c>
      <c r="C91" s="35" t="s">
        <v>38</v>
      </c>
      <c r="D91" s="36">
        <v>0</v>
      </c>
      <c r="E91" s="27">
        <v>20880</v>
      </c>
      <c r="F91" s="36">
        <v>20956</v>
      </c>
      <c r="G91" s="36">
        <v>-75</v>
      </c>
      <c r="H91" s="25"/>
    </row>
    <row r="92" spans="1:8">
      <c r="A92" s="25"/>
      <c r="B92" s="46" t="s">
        <v>496</v>
      </c>
      <c r="C92" s="35" t="s">
        <v>449</v>
      </c>
      <c r="D92" s="36">
        <v>0</v>
      </c>
      <c r="E92" s="27">
        <v>1860753</v>
      </c>
      <c r="F92" s="36">
        <v>2244968</v>
      </c>
      <c r="G92" s="36">
        <v>-384215</v>
      </c>
      <c r="H92" s="25"/>
    </row>
    <row r="93" spans="1:8">
      <c r="A93" s="25"/>
      <c r="B93" s="46" t="s">
        <v>344</v>
      </c>
      <c r="C93" s="35" t="s">
        <v>353</v>
      </c>
      <c r="D93" s="36">
        <v>-580</v>
      </c>
      <c r="E93" s="27">
        <v>64636</v>
      </c>
      <c r="F93" s="36">
        <v>64696</v>
      </c>
      <c r="G93" s="36">
        <v>-640</v>
      </c>
      <c r="H93" s="25"/>
    </row>
    <row r="94" spans="1:8">
      <c r="A94" s="25"/>
      <c r="B94" s="46" t="s">
        <v>242</v>
      </c>
      <c r="C94" s="35" t="s">
        <v>358</v>
      </c>
      <c r="D94" s="36">
        <v>-580</v>
      </c>
      <c r="E94" s="27">
        <v>64636</v>
      </c>
      <c r="F94" s="36">
        <v>64696</v>
      </c>
      <c r="G94" s="36">
        <v>-640</v>
      </c>
      <c r="H94" s="25"/>
    </row>
    <row r="95" spans="1:8">
      <c r="A95" s="25"/>
      <c r="B95" s="46" t="s">
        <v>202</v>
      </c>
      <c r="C95" s="35" t="s">
        <v>198</v>
      </c>
      <c r="D95" s="36">
        <v>0</v>
      </c>
      <c r="E95" s="27">
        <v>0</v>
      </c>
      <c r="F95" s="36">
        <v>43545</v>
      </c>
      <c r="G95" s="36">
        <v>-43545</v>
      </c>
      <c r="H95" s="25"/>
    </row>
    <row r="96" spans="1:8">
      <c r="A96" s="25"/>
      <c r="B96" s="46" t="s">
        <v>345</v>
      </c>
      <c r="C96" s="35" t="s">
        <v>450</v>
      </c>
      <c r="D96" s="36">
        <v>0</v>
      </c>
      <c r="E96" s="27">
        <v>0</v>
      </c>
      <c r="F96" s="36">
        <v>43545</v>
      </c>
      <c r="G96" s="36">
        <v>-43545</v>
      </c>
      <c r="H96" s="25"/>
    </row>
    <row r="97" spans="1:8">
      <c r="A97" s="25"/>
      <c r="B97" s="46" t="s">
        <v>497</v>
      </c>
      <c r="C97" s="35" t="s">
        <v>451</v>
      </c>
      <c r="D97" s="36">
        <v>-2244968</v>
      </c>
      <c r="E97" s="27">
        <v>2244968</v>
      </c>
      <c r="F97" s="36">
        <v>0</v>
      </c>
      <c r="G97" s="36">
        <v>0</v>
      </c>
      <c r="H97" s="25"/>
    </row>
    <row r="98" spans="1:8">
      <c r="A98" s="25"/>
      <c r="B98" s="46" t="s">
        <v>244</v>
      </c>
      <c r="C98" s="33" t="s">
        <v>39</v>
      </c>
      <c r="D98" s="34">
        <v>-2244968</v>
      </c>
      <c r="E98" s="27">
        <v>2244968</v>
      </c>
      <c r="F98" s="34">
        <v>0</v>
      </c>
      <c r="G98" s="34">
        <v>0</v>
      </c>
      <c r="H98" s="25"/>
    </row>
    <row r="99" spans="1:8" ht="18">
      <c r="A99" s="25"/>
      <c r="B99" s="46" t="s">
        <v>153</v>
      </c>
      <c r="C99" s="35" t="s">
        <v>452</v>
      </c>
      <c r="D99" s="36">
        <v>-2244968</v>
      </c>
      <c r="E99" s="27">
        <v>2244968</v>
      </c>
      <c r="F99" s="36">
        <v>0</v>
      </c>
      <c r="G99" s="36">
        <v>0</v>
      </c>
      <c r="H99" s="25"/>
    </row>
    <row r="100" spans="1:8">
      <c r="A100" s="25"/>
      <c r="B100" s="46" t="s">
        <v>643</v>
      </c>
      <c r="C100" s="35" t="s">
        <v>453</v>
      </c>
      <c r="D100" s="36">
        <v>-2306564</v>
      </c>
      <c r="E100" s="27">
        <v>0</v>
      </c>
      <c r="F100" s="36">
        <v>0</v>
      </c>
      <c r="G100" s="36">
        <v>-2306564</v>
      </c>
      <c r="H100" s="25"/>
    </row>
    <row r="101" spans="1:8">
      <c r="A101" s="25"/>
      <c r="B101" s="46" t="s">
        <v>138</v>
      </c>
      <c r="C101" s="35" t="s">
        <v>40</v>
      </c>
      <c r="D101" s="36">
        <v>-2306564</v>
      </c>
      <c r="E101" s="27">
        <v>0</v>
      </c>
      <c r="F101" s="36">
        <v>0</v>
      </c>
      <c r="G101" s="36">
        <v>-2306564</v>
      </c>
      <c r="H101" s="25"/>
    </row>
    <row r="102" spans="1:8" ht="18">
      <c r="A102" s="25"/>
      <c r="B102" s="46" t="s">
        <v>644</v>
      </c>
      <c r="C102" s="35" t="s">
        <v>454</v>
      </c>
      <c r="D102" s="36">
        <v>-2306564</v>
      </c>
      <c r="E102" s="27">
        <v>0</v>
      </c>
      <c r="F102" s="36">
        <v>0</v>
      </c>
      <c r="G102" s="36">
        <v>-2306564</v>
      </c>
      <c r="H102" s="25"/>
    </row>
    <row r="103" spans="1:8">
      <c r="A103" s="25"/>
      <c r="B103" s="46" t="s">
        <v>149</v>
      </c>
      <c r="C103" s="35" t="s">
        <v>359</v>
      </c>
      <c r="D103" s="36">
        <v>-8608176</v>
      </c>
      <c r="E103" s="27">
        <v>1212472</v>
      </c>
      <c r="F103" s="36">
        <v>1212472</v>
      </c>
      <c r="G103" s="36">
        <v>-8608176</v>
      </c>
      <c r="H103" s="25"/>
    </row>
    <row r="104" spans="1:8">
      <c r="A104" s="25"/>
      <c r="B104" s="46" t="s">
        <v>360</v>
      </c>
      <c r="C104" s="35" t="s">
        <v>361</v>
      </c>
      <c r="D104" s="36">
        <v>-8608176</v>
      </c>
      <c r="E104" s="27">
        <v>1212472</v>
      </c>
      <c r="F104" s="36">
        <v>1212472</v>
      </c>
      <c r="G104" s="36">
        <v>-8608176</v>
      </c>
      <c r="H104" s="25"/>
    </row>
    <row r="105" spans="1:8">
      <c r="A105" s="25"/>
      <c r="B105" s="46" t="s">
        <v>362</v>
      </c>
      <c r="C105" s="35" t="s">
        <v>363</v>
      </c>
      <c r="D105" s="36">
        <v>-8608176</v>
      </c>
      <c r="E105" s="27">
        <v>1212472</v>
      </c>
      <c r="F105" s="36">
        <v>1212472</v>
      </c>
      <c r="G105" s="36">
        <v>-8608176</v>
      </c>
      <c r="H105" s="25"/>
    </row>
    <row r="106" spans="1:8">
      <c r="A106" s="25"/>
      <c r="B106" s="46" t="s">
        <v>165</v>
      </c>
      <c r="C106" s="35" t="s">
        <v>41</v>
      </c>
      <c r="D106" s="36">
        <v>-745092</v>
      </c>
      <c r="E106" s="27">
        <v>0</v>
      </c>
      <c r="F106" s="36">
        <v>0</v>
      </c>
      <c r="G106" s="36">
        <v>-745092</v>
      </c>
      <c r="H106" s="25"/>
    </row>
    <row r="107" spans="1:8">
      <c r="A107" s="25"/>
      <c r="B107" s="46" t="s">
        <v>166</v>
      </c>
      <c r="C107" s="35" t="s">
        <v>42</v>
      </c>
      <c r="D107" s="36">
        <v>63738</v>
      </c>
      <c r="E107" s="27">
        <v>574367</v>
      </c>
      <c r="F107" s="36">
        <v>638105</v>
      </c>
      <c r="G107" s="36">
        <v>0</v>
      </c>
      <c r="H107" s="25"/>
    </row>
    <row r="108" spans="1:8">
      <c r="A108" s="25"/>
      <c r="B108" s="46" t="s">
        <v>167</v>
      </c>
      <c r="C108" s="35" t="s">
        <v>43</v>
      </c>
      <c r="D108" s="36">
        <v>-7926822</v>
      </c>
      <c r="E108" s="27">
        <v>638105</v>
      </c>
      <c r="F108" s="36">
        <v>574367</v>
      </c>
      <c r="G108" s="36">
        <v>-7863084</v>
      </c>
      <c r="H108" s="25"/>
    </row>
    <row r="109" spans="1:8">
      <c r="A109" s="25"/>
      <c r="B109" s="46" t="s">
        <v>127</v>
      </c>
      <c r="C109" s="35" t="s">
        <v>2</v>
      </c>
      <c r="D109" s="36">
        <v>0</v>
      </c>
      <c r="E109" s="27">
        <v>0</v>
      </c>
      <c r="F109" s="36">
        <v>2019919</v>
      </c>
      <c r="G109" s="36">
        <v>-2019919</v>
      </c>
      <c r="H109" s="25"/>
    </row>
    <row r="110" spans="1:8">
      <c r="A110" s="25"/>
      <c r="B110" s="46" t="s">
        <v>245</v>
      </c>
      <c r="C110" s="35" t="s">
        <v>303</v>
      </c>
      <c r="D110" s="36">
        <v>0</v>
      </c>
      <c r="E110" s="27">
        <v>0</v>
      </c>
      <c r="F110" s="36">
        <v>2002920</v>
      </c>
      <c r="G110" s="36">
        <v>-2002920</v>
      </c>
      <c r="H110" s="25"/>
    </row>
    <row r="111" spans="1:8">
      <c r="A111" s="25"/>
      <c r="B111" s="46" t="s">
        <v>114</v>
      </c>
      <c r="C111" s="35" t="s">
        <v>45</v>
      </c>
      <c r="D111" s="36">
        <v>0</v>
      </c>
      <c r="E111" s="27">
        <v>0</v>
      </c>
      <c r="F111" s="36">
        <v>2002920</v>
      </c>
      <c r="G111" s="36">
        <v>-2002920</v>
      </c>
      <c r="H111" s="25"/>
    </row>
    <row r="112" spans="1:8">
      <c r="A112" s="25"/>
      <c r="B112" s="46" t="s">
        <v>246</v>
      </c>
      <c r="C112" s="35" t="s">
        <v>45</v>
      </c>
      <c r="D112" s="36">
        <v>0</v>
      </c>
      <c r="E112" s="27">
        <v>0</v>
      </c>
      <c r="F112" s="36">
        <v>2002920</v>
      </c>
      <c r="G112" s="36">
        <v>-2002920</v>
      </c>
      <c r="H112" s="25"/>
    </row>
    <row r="113" spans="1:8">
      <c r="A113" s="25"/>
      <c r="B113" s="46" t="s">
        <v>247</v>
      </c>
      <c r="C113" s="35" t="s">
        <v>304</v>
      </c>
      <c r="D113" s="36">
        <v>0</v>
      </c>
      <c r="E113" s="27">
        <v>0</v>
      </c>
      <c r="F113" s="36">
        <v>881311</v>
      </c>
      <c r="G113" s="36">
        <v>-881311</v>
      </c>
      <c r="H113" s="25"/>
    </row>
    <row r="114" spans="1:8">
      <c r="A114" s="25"/>
      <c r="B114" s="46" t="s">
        <v>248</v>
      </c>
      <c r="C114" s="35" t="s">
        <v>305</v>
      </c>
      <c r="D114" s="36">
        <v>0</v>
      </c>
      <c r="E114" s="27">
        <v>0</v>
      </c>
      <c r="F114" s="36">
        <v>1121609</v>
      </c>
      <c r="G114" s="36">
        <v>-1121609</v>
      </c>
      <c r="H114" s="25"/>
    </row>
    <row r="115" spans="1:8">
      <c r="A115" s="25"/>
      <c r="B115" s="46" t="s">
        <v>249</v>
      </c>
      <c r="C115" s="35" t="s">
        <v>46</v>
      </c>
      <c r="D115" s="36">
        <v>0</v>
      </c>
      <c r="E115" s="27">
        <v>0</v>
      </c>
      <c r="F115" s="36">
        <v>16999</v>
      </c>
      <c r="G115" s="36">
        <v>-16999</v>
      </c>
      <c r="H115" s="25"/>
    </row>
    <row r="116" spans="1:8">
      <c r="A116" s="25"/>
      <c r="B116" s="46" t="s">
        <v>117</v>
      </c>
      <c r="C116" s="35" t="s">
        <v>46</v>
      </c>
      <c r="D116" s="36">
        <v>0</v>
      </c>
      <c r="E116" s="27">
        <v>0</v>
      </c>
      <c r="F116" s="36">
        <v>16987</v>
      </c>
      <c r="G116" s="36">
        <v>-16987</v>
      </c>
      <c r="H116" s="25"/>
    </row>
    <row r="117" spans="1:8" ht="18">
      <c r="A117" s="25"/>
      <c r="B117" s="46" t="s">
        <v>498</v>
      </c>
      <c r="C117" s="35" t="s">
        <v>455</v>
      </c>
      <c r="D117" s="36">
        <v>0</v>
      </c>
      <c r="E117" s="27">
        <v>0</v>
      </c>
      <c r="F117" s="36">
        <v>13390</v>
      </c>
      <c r="G117" s="36">
        <v>-13390</v>
      </c>
      <c r="H117" s="25"/>
    </row>
    <row r="118" spans="1:8" ht="18">
      <c r="A118" s="25"/>
      <c r="B118" s="46" t="s">
        <v>499</v>
      </c>
      <c r="C118" s="35" t="s">
        <v>611</v>
      </c>
      <c r="D118" s="36">
        <v>0</v>
      </c>
      <c r="E118" s="27">
        <v>0</v>
      </c>
      <c r="F118" s="36">
        <v>13390</v>
      </c>
      <c r="G118" s="36">
        <v>-13390</v>
      </c>
      <c r="H118" s="25"/>
    </row>
    <row r="119" spans="1:8">
      <c r="A119" s="25"/>
      <c r="B119" s="46" t="s">
        <v>500</v>
      </c>
      <c r="C119" s="33" t="s">
        <v>456</v>
      </c>
      <c r="D119" s="34">
        <v>0</v>
      </c>
      <c r="E119" s="27">
        <v>0</v>
      </c>
      <c r="F119" s="34">
        <v>3597</v>
      </c>
      <c r="G119" s="34">
        <v>-3597</v>
      </c>
      <c r="H119" s="25"/>
    </row>
    <row r="120" spans="1:8">
      <c r="A120" s="25"/>
      <c r="B120" s="46" t="s">
        <v>501</v>
      </c>
      <c r="C120" s="35" t="s">
        <v>457</v>
      </c>
      <c r="D120" s="36">
        <v>0</v>
      </c>
      <c r="E120" s="27">
        <v>0</v>
      </c>
      <c r="F120" s="36">
        <v>3597</v>
      </c>
      <c r="G120" s="36">
        <v>-3597</v>
      </c>
      <c r="H120" s="25"/>
    </row>
    <row r="121" spans="1:8">
      <c r="A121" s="25"/>
      <c r="B121" s="46" t="s">
        <v>250</v>
      </c>
      <c r="C121" s="35" t="s">
        <v>47</v>
      </c>
      <c r="D121" s="36">
        <v>0</v>
      </c>
      <c r="E121" s="27">
        <v>0</v>
      </c>
      <c r="F121" s="36">
        <v>12</v>
      </c>
      <c r="G121" s="36">
        <v>-12</v>
      </c>
      <c r="H121" s="25"/>
    </row>
    <row r="122" spans="1:8" ht="18">
      <c r="A122" s="25"/>
      <c r="B122" s="46" t="s">
        <v>645</v>
      </c>
      <c r="C122" s="35" t="s">
        <v>458</v>
      </c>
      <c r="D122" s="36">
        <v>0</v>
      </c>
      <c r="E122" s="27">
        <v>0</v>
      </c>
      <c r="F122" s="36">
        <v>12</v>
      </c>
      <c r="G122" s="36">
        <v>-12</v>
      </c>
      <c r="H122" s="25"/>
    </row>
    <row r="123" spans="1:8">
      <c r="A123" s="25"/>
      <c r="B123" s="46" t="s">
        <v>128</v>
      </c>
      <c r="C123" s="35" t="s">
        <v>4</v>
      </c>
      <c r="D123" s="36">
        <v>0</v>
      </c>
      <c r="E123" s="27">
        <v>3866674</v>
      </c>
      <c r="F123" s="36">
        <v>1410</v>
      </c>
      <c r="G123" s="36">
        <v>3865265</v>
      </c>
      <c r="H123" s="25"/>
    </row>
    <row r="124" spans="1:8">
      <c r="A124" s="25"/>
      <c r="B124" s="46" t="s">
        <v>251</v>
      </c>
      <c r="C124" s="35" t="s">
        <v>49</v>
      </c>
      <c r="D124" s="36">
        <v>0</v>
      </c>
      <c r="E124" s="27">
        <v>1145212</v>
      </c>
      <c r="F124" s="36">
        <v>1410</v>
      </c>
      <c r="G124" s="36">
        <v>1143802</v>
      </c>
      <c r="H124" s="25"/>
    </row>
    <row r="125" spans="1:8">
      <c r="A125" s="25"/>
      <c r="B125" s="46" t="s">
        <v>120</v>
      </c>
      <c r="C125" s="35" t="s">
        <v>50</v>
      </c>
      <c r="D125" s="36">
        <v>0</v>
      </c>
      <c r="E125" s="27">
        <v>899114</v>
      </c>
      <c r="F125" s="36">
        <v>1142</v>
      </c>
      <c r="G125" s="36">
        <v>897972</v>
      </c>
      <c r="H125" s="25"/>
    </row>
    <row r="126" spans="1:8">
      <c r="A126" s="25"/>
      <c r="B126" s="46" t="s">
        <v>252</v>
      </c>
      <c r="C126" s="35" t="s">
        <v>51</v>
      </c>
      <c r="D126" s="36">
        <v>0</v>
      </c>
      <c r="E126" s="27">
        <v>203188</v>
      </c>
      <c r="F126" s="36">
        <v>0</v>
      </c>
      <c r="G126" s="36">
        <v>203188</v>
      </c>
      <c r="H126" s="25"/>
    </row>
    <row r="127" spans="1:8">
      <c r="A127" s="25"/>
      <c r="B127" s="46" t="s">
        <v>253</v>
      </c>
      <c r="C127" s="35" t="s">
        <v>52</v>
      </c>
      <c r="D127" s="36">
        <v>0</v>
      </c>
      <c r="E127" s="27">
        <v>169559</v>
      </c>
      <c r="F127" s="36">
        <v>0</v>
      </c>
      <c r="G127" s="36">
        <v>169559</v>
      </c>
      <c r="H127" s="25"/>
    </row>
    <row r="128" spans="1:8">
      <c r="A128" s="25"/>
      <c r="B128" s="46" t="s">
        <v>254</v>
      </c>
      <c r="C128" s="35" t="s">
        <v>53</v>
      </c>
      <c r="D128" s="36">
        <v>0</v>
      </c>
      <c r="E128" s="27">
        <v>38765</v>
      </c>
      <c r="F128" s="36">
        <v>0</v>
      </c>
      <c r="G128" s="36">
        <v>38765</v>
      </c>
      <c r="H128" s="25"/>
    </row>
    <row r="129" spans="1:8">
      <c r="A129" s="25"/>
      <c r="B129" s="46" t="s">
        <v>364</v>
      </c>
      <c r="C129" s="35" t="s">
        <v>365</v>
      </c>
      <c r="D129" s="36">
        <v>0</v>
      </c>
      <c r="E129" s="27">
        <v>2070</v>
      </c>
      <c r="F129" s="36">
        <v>0</v>
      </c>
      <c r="G129" s="36">
        <v>2070</v>
      </c>
      <c r="H129" s="25"/>
    </row>
    <row r="130" spans="1:8">
      <c r="A130" s="25"/>
      <c r="B130" s="46" t="s">
        <v>255</v>
      </c>
      <c r="C130" s="35" t="s">
        <v>54</v>
      </c>
      <c r="D130" s="36">
        <v>0</v>
      </c>
      <c r="E130" s="27">
        <v>22420</v>
      </c>
      <c r="F130" s="36">
        <v>0</v>
      </c>
      <c r="G130" s="36">
        <v>22420</v>
      </c>
      <c r="H130" s="25"/>
    </row>
    <row r="131" spans="1:8">
      <c r="A131" s="25"/>
      <c r="B131" s="46" t="s">
        <v>646</v>
      </c>
      <c r="C131" s="35" t="s">
        <v>459</v>
      </c>
      <c r="D131" s="36">
        <v>0</v>
      </c>
      <c r="E131" s="27">
        <v>2589</v>
      </c>
      <c r="F131" s="36">
        <v>0</v>
      </c>
      <c r="G131" s="36">
        <v>2589</v>
      </c>
      <c r="H131" s="25"/>
    </row>
    <row r="132" spans="1:8">
      <c r="A132" s="25"/>
      <c r="B132" s="46" t="s">
        <v>366</v>
      </c>
      <c r="C132" s="35" t="s">
        <v>460</v>
      </c>
      <c r="D132" s="36">
        <v>0</v>
      </c>
      <c r="E132" s="27">
        <v>9661</v>
      </c>
      <c r="F132" s="36">
        <v>0</v>
      </c>
      <c r="G132" s="36">
        <v>9661</v>
      </c>
      <c r="H132" s="25"/>
    </row>
    <row r="133" spans="1:8">
      <c r="A133" s="25"/>
      <c r="B133" s="46" t="s">
        <v>368</v>
      </c>
      <c r="C133" s="35" t="s">
        <v>369</v>
      </c>
      <c r="D133" s="36">
        <v>0</v>
      </c>
      <c r="E133" s="27">
        <v>1000</v>
      </c>
      <c r="F133" s="36">
        <v>0</v>
      </c>
      <c r="G133" s="36">
        <v>1000</v>
      </c>
      <c r="H133" s="25"/>
    </row>
    <row r="134" spans="1:8">
      <c r="A134" s="25"/>
      <c r="B134" s="46" t="s">
        <v>370</v>
      </c>
      <c r="C134" s="35" t="s">
        <v>371</v>
      </c>
      <c r="D134" s="36">
        <v>0</v>
      </c>
      <c r="E134" s="27">
        <v>4252</v>
      </c>
      <c r="F134" s="36">
        <v>0</v>
      </c>
      <c r="G134" s="36">
        <v>4252</v>
      </c>
      <c r="H134" s="25"/>
    </row>
    <row r="135" spans="1:8">
      <c r="A135" s="25"/>
      <c r="B135" s="46" t="s">
        <v>372</v>
      </c>
      <c r="C135" s="35" t="s">
        <v>373</v>
      </c>
      <c r="D135" s="36">
        <v>0</v>
      </c>
      <c r="E135" s="27">
        <v>23647</v>
      </c>
      <c r="F135" s="36">
        <v>0</v>
      </c>
      <c r="G135" s="36">
        <v>23647</v>
      </c>
      <c r="H135" s="25"/>
    </row>
    <row r="136" spans="1:8">
      <c r="A136" s="25"/>
      <c r="B136" s="46" t="s">
        <v>256</v>
      </c>
      <c r="C136" s="35" t="s">
        <v>55</v>
      </c>
      <c r="D136" s="36">
        <v>0</v>
      </c>
      <c r="E136" s="27">
        <v>49615</v>
      </c>
      <c r="F136" s="36">
        <v>0</v>
      </c>
      <c r="G136" s="36">
        <v>49615</v>
      </c>
      <c r="H136" s="25"/>
    </row>
    <row r="137" spans="1:8" ht="18">
      <c r="A137" s="25"/>
      <c r="B137" s="46" t="s">
        <v>374</v>
      </c>
      <c r="C137" s="35" t="s">
        <v>375</v>
      </c>
      <c r="D137" s="36">
        <v>0</v>
      </c>
      <c r="E137" s="27">
        <v>11231</v>
      </c>
      <c r="F137" s="36">
        <v>0</v>
      </c>
      <c r="G137" s="36">
        <v>11231</v>
      </c>
      <c r="H137" s="25"/>
    </row>
    <row r="138" spans="1:8">
      <c r="A138" s="25"/>
      <c r="B138" s="46" t="s">
        <v>647</v>
      </c>
      <c r="C138" s="35" t="s">
        <v>461</v>
      </c>
      <c r="D138" s="36">
        <v>0</v>
      </c>
      <c r="E138" s="27">
        <v>361</v>
      </c>
      <c r="F138" s="36">
        <v>0</v>
      </c>
      <c r="G138" s="36">
        <v>361</v>
      </c>
      <c r="H138" s="25"/>
    </row>
    <row r="139" spans="1:8">
      <c r="A139" s="25"/>
      <c r="B139" s="46" t="s">
        <v>502</v>
      </c>
      <c r="C139" s="35" t="s">
        <v>462</v>
      </c>
      <c r="D139" s="36">
        <v>0</v>
      </c>
      <c r="E139" s="27">
        <v>3948</v>
      </c>
      <c r="F139" s="36">
        <v>0</v>
      </c>
      <c r="G139" s="36">
        <v>3948</v>
      </c>
      <c r="H139" s="25"/>
    </row>
    <row r="140" spans="1:8">
      <c r="A140" s="25"/>
      <c r="B140" s="46" t="s">
        <v>257</v>
      </c>
      <c r="C140" s="33" t="s">
        <v>56</v>
      </c>
      <c r="D140" s="34">
        <v>0</v>
      </c>
      <c r="E140" s="27">
        <v>6123</v>
      </c>
      <c r="F140" s="34">
        <v>0</v>
      </c>
      <c r="G140" s="34">
        <v>6123</v>
      </c>
      <c r="H140" s="25"/>
    </row>
    <row r="141" spans="1:8">
      <c r="A141" s="25"/>
      <c r="B141" s="46" t="s">
        <v>503</v>
      </c>
      <c r="C141" s="35" t="s">
        <v>463</v>
      </c>
      <c r="D141" s="36">
        <v>0</v>
      </c>
      <c r="E141" s="27">
        <v>731</v>
      </c>
      <c r="F141" s="36">
        <v>0</v>
      </c>
      <c r="G141" s="36">
        <v>731</v>
      </c>
      <c r="H141" s="25"/>
    </row>
    <row r="142" spans="1:8">
      <c r="A142" s="25"/>
      <c r="B142" s="46" t="s">
        <v>284</v>
      </c>
      <c r="C142" s="35" t="s">
        <v>57</v>
      </c>
      <c r="D142" s="36">
        <v>0</v>
      </c>
      <c r="E142" s="27">
        <v>5392</v>
      </c>
      <c r="F142" s="36">
        <v>0</v>
      </c>
      <c r="G142" s="36">
        <v>5392</v>
      </c>
      <c r="H142" s="25"/>
    </row>
    <row r="143" spans="1:8">
      <c r="A143" s="25"/>
      <c r="B143" s="46" t="s">
        <v>258</v>
      </c>
      <c r="C143" s="35" t="s">
        <v>58</v>
      </c>
      <c r="D143" s="36">
        <v>0</v>
      </c>
      <c r="E143" s="27">
        <v>10705</v>
      </c>
      <c r="F143" s="36">
        <v>0</v>
      </c>
      <c r="G143" s="36">
        <v>10705</v>
      </c>
      <c r="H143" s="25"/>
    </row>
    <row r="144" spans="1:8">
      <c r="A144" s="25"/>
      <c r="B144" s="46" t="s">
        <v>376</v>
      </c>
      <c r="C144" s="35" t="s">
        <v>377</v>
      </c>
      <c r="D144" s="36">
        <v>0</v>
      </c>
      <c r="E144" s="27">
        <v>5690</v>
      </c>
      <c r="F144" s="36">
        <v>0</v>
      </c>
      <c r="G144" s="36">
        <v>5690</v>
      </c>
      <c r="H144" s="25"/>
    </row>
    <row r="145" spans="1:8">
      <c r="A145" s="25"/>
      <c r="B145" s="46" t="s">
        <v>504</v>
      </c>
      <c r="C145" s="35" t="s">
        <v>59</v>
      </c>
      <c r="D145" s="36">
        <v>0</v>
      </c>
      <c r="E145" s="27">
        <v>5015</v>
      </c>
      <c r="F145" s="36">
        <v>0</v>
      </c>
      <c r="G145" s="36">
        <v>5015</v>
      </c>
      <c r="H145" s="25"/>
    </row>
    <row r="146" spans="1:8">
      <c r="A146" s="25"/>
      <c r="B146" s="46" t="s">
        <v>259</v>
      </c>
      <c r="C146" s="35" t="s">
        <v>60</v>
      </c>
      <c r="D146" s="36">
        <v>0</v>
      </c>
      <c r="E146" s="27">
        <v>15977</v>
      </c>
      <c r="F146" s="36">
        <v>0</v>
      </c>
      <c r="G146" s="36">
        <v>15977</v>
      </c>
      <c r="H146" s="25"/>
    </row>
    <row r="147" spans="1:8" ht="18">
      <c r="A147" s="25"/>
      <c r="B147" s="46" t="s">
        <v>378</v>
      </c>
      <c r="C147" s="35" t="s">
        <v>379</v>
      </c>
      <c r="D147" s="36">
        <v>0</v>
      </c>
      <c r="E147" s="27">
        <v>15056</v>
      </c>
      <c r="F147" s="36">
        <v>0</v>
      </c>
      <c r="G147" s="36">
        <v>15056</v>
      </c>
      <c r="H147" s="25"/>
    </row>
    <row r="148" spans="1:8">
      <c r="A148" s="25"/>
      <c r="B148" s="46" t="s">
        <v>260</v>
      </c>
      <c r="C148" s="35" t="s">
        <v>61</v>
      </c>
      <c r="D148" s="36">
        <v>0</v>
      </c>
      <c r="E148" s="27">
        <v>921</v>
      </c>
      <c r="F148" s="36">
        <v>0</v>
      </c>
      <c r="G148" s="36">
        <v>921</v>
      </c>
      <c r="H148" s="25"/>
    </row>
    <row r="149" spans="1:8">
      <c r="A149" s="25"/>
      <c r="B149" s="46" t="s">
        <v>380</v>
      </c>
      <c r="C149" s="35" t="s">
        <v>381</v>
      </c>
      <c r="D149" s="36">
        <v>0</v>
      </c>
      <c r="E149" s="27">
        <v>823</v>
      </c>
      <c r="F149" s="36">
        <v>0</v>
      </c>
      <c r="G149" s="36">
        <v>823</v>
      </c>
      <c r="H149" s="25"/>
    </row>
    <row r="150" spans="1:8">
      <c r="A150" s="25"/>
      <c r="B150" s="46" t="s">
        <v>384</v>
      </c>
      <c r="C150" s="35" t="s">
        <v>385</v>
      </c>
      <c r="D150" s="36">
        <v>0</v>
      </c>
      <c r="E150" s="27">
        <v>580</v>
      </c>
      <c r="F150" s="36">
        <v>0</v>
      </c>
      <c r="G150" s="36">
        <v>580</v>
      </c>
      <c r="H150" s="25"/>
    </row>
    <row r="151" spans="1:8" ht="18">
      <c r="A151" s="25"/>
      <c r="B151" s="46" t="s">
        <v>506</v>
      </c>
      <c r="C151" s="35" t="s">
        <v>464</v>
      </c>
      <c r="D151" s="36">
        <v>0</v>
      </c>
      <c r="E151" s="27">
        <v>243</v>
      </c>
      <c r="F151" s="36">
        <v>0</v>
      </c>
      <c r="G151" s="36">
        <v>243</v>
      </c>
      <c r="H151" s="25"/>
    </row>
    <row r="152" spans="1:8">
      <c r="A152" s="25"/>
      <c r="B152" s="46" t="s">
        <v>262</v>
      </c>
      <c r="C152" s="35" t="s">
        <v>206</v>
      </c>
      <c r="D152" s="36">
        <v>0</v>
      </c>
      <c r="E152" s="27">
        <v>575120</v>
      </c>
      <c r="F152" s="36">
        <v>1142</v>
      </c>
      <c r="G152" s="36">
        <v>573978</v>
      </c>
      <c r="H152" s="25"/>
    </row>
    <row r="153" spans="1:8">
      <c r="A153" s="25"/>
      <c r="B153" s="46" t="s">
        <v>388</v>
      </c>
      <c r="C153" s="35" t="s">
        <v>52</v>
      </c>
      <c r="D153" s="36">
        <v>0</v>
      </c>
      <c r="E153" s="27">
        <v>513287</v>
      </c>
      <c r="F153" s="36">
        <v>1142</v>
      </c>
      <c r="G153" s="36">
        <v>512145</v>
      </c>
      <c r="H153" s="25"/>
    </row>
    <row r="154" spans="1:8">
      <c r="A154" s="25"/>
      <c r="B154" s="46" t="s">
        <v>389</v>
      </c>
      <c r="C154" s="35" t="s">
        <v>53</v>
      </c>
      <c r="D154" s="36">
        <v>0</v>
      </c>
      <c r="E154" s="27">
        <v>122897</v>
      </c>
      <c r="F154" s="36">
        <v>348</v>
      </c>
      <c r="G154" s="36">
        <v>122549</v>
      </c>
      <c r="H154" s="25"/>
    </row>
    <row r="155" spans="1:8">
      <c r="A155" s="25"/>
      <c r="B155" s="46" t="s">
        <v>390</v>
      </c>
      <c r="C155" s="35" t="s">
        <v>365</v>
      </c>
      <c r="D155" s="36">
        <v>0</v>
      </c>
      <c r="E155" s="27">
        <v>1892</v>
      </c>
      <c r="F155" s="36">
        <v>0</v>
      </c>
      <c r="G155" s="36">
        <v>1892</v>
      </c>
      <c r="H155" s="25"/>
    </row>
    <row r="156" spans="1:8">
      <c r="A156" s="25"/>
      <c r="B156" s="46" t="s">
        <v>391</v>
      </c>
      <c r="C156" s="35" t="s">
        <v>54</v>
      </c>
      <c r="D156" s="36">
        <v>0</v>
      </c>
      <c r="E156" s="27">
        <v>71326</v>
      </c>
      <c r="F156" s="36">
        <v>267</v>
      </c>
      <c r="G156" s="36">
        <v>71059</v>
      </c>
      <c r="H156" s="25"/>
    </row>
    <row r="157" spans="1:8">
      <c r="A157" s="25"/>
      <c r="B157" s="46" t="s">
        <v>648</v>
      </c>
      <c r="C157" s="35" t="s">
        <v>459</v>
      </c>
      <c r="D157" s="36">
        <v>0</v>
      </c>
      <c r="E157" s="27">
        <v>16113</v>
      </c>
      <c r="F157" s="36">
        <v>146</v>
      </c>
      <c r="G157" s="36">
        <v>15966</v>
      </c>
      <c r="H157" s="25"/>
    </row>
    <row r="158" spans="1:8">
      <c r="A158" s="25"/>
      <c r="B158" s="46" t="s">
        <v>507</v>
      </c>
      <c r="C158" s="35" t="s">
        <v>465</v>
      </c>
      <c r="D158" s="36">
        <v>0</v>
      </c>
      <c r="E158" s="27">
        <v>1567</v>
      </c>
      <c r="F158" s="36">
        <v>0</v>
      </c>
      <c r="G158" s="36">
        <v>1567</v>
      </c>
      <c r="H158" s="25"/>
    </row>
    <row r="159" spans="1:8">
      <c r="A159" s="25"/>
      <c r="B159" s="46" t="s">
        <v>508</v>
      </c>
      <c r="C159" s="35" t="s">
        <v>373</v>
      </c>
      <c r="D159" s="36">
        <v>0</v>
      </c>
      <c r="E159" s="27">
        <v>81143</v>
      </c>
      <c r="F159" s="36">
        <v>246</v>
      </c>
      <c r="G159" s="36">
        <v>80897</v>
      </c>
      <c r="H159" s="25"/>
    </row>
    <row r="160" spans="1:8">
      <c r="A160" s="25"/>
      <c r="B160" s="46" t="s">
        <v>392</v>
      </c>
      <c r="C160" s="35" t="s">
        <v>55</v>
      </c>
      <c r="D160" s="36">
        <v>0</v>
      </c>
      <c r="E160" s="27">
        <v>182154</v>
      </c>
      <c r="F160" s="36">
        <v>134</v>
      </c>
      <c r="G160" s="36">
        <v>182020</v>
      </c>
      <c r="H160" s="25"/>
    </row>
    <row r="161" spans="1:8" ht="18">
      <c r="A161" s="25"/>
      <c r="B161" s="46" t="s">
        <v>393</v>
      </c>
      <c r="C161" s="33" t="s">
        <v>375</v>
      </c>
      <c r="D161" s="34">
        <v>0</v>
      </c>
      <c r="E161" s="27">
        <v>33550</v>
      </c>
      <c r="F161" s="34">
        <v>0</v>
      </c>
      <c r="G161" s="34">
        <v>33550</v>
      </c>
      <c r="H161" s="25"/>
    </row>
    <row r="162" spans="1:8">
      <c r="A162" s="25"/>
      <c r="B162" s="46" t="s">
        <v>649</v>
      </c>
      <c r="C162" s="35" t="s">
        <v>461</v>
      </c>
      <c r="D162" s="36">
        <v>0</v>
      </c>
      <c r="E162" s="27">
        <v>2643</v>
      </c>
      <c r="F162" s="36">
        <v>0</v>
      </c>
      <c r="G162" s="36">
        <v>2643</v>
      </c>
      <c r="H162" s="25"/>
    </row>
    <row r="163" spans="1:8">
      <c r="A163" s="25"/>
      <c r="B163" s="46" t="s">
        <v>394</v>
      </c>
      <c r="C163" s="35" t="s">
        <v>56</v>
      </c>
      <c r="D163" s="36">
        <v>0</v>
      </c>
      <c r="E163" s="27">
        <v>20776</v>
      </c>
      <c r="F163" s="36">
        <v>0</v>
      </c>
      <c r="G163" s="36">
        <v>20776</v>
      </c>
      <c r="H163" s="25"/>
    </row>
    <row r="164" spans="1:8">
      <c r="A164" s="25"/>
      <c r="B164" s="46" t="s">
        <v>509</v>
      </c>
      <c r="C164" s="35" t="s">
        <v>463</v>
      </c>
      <c r="D164" s="36">
        <v>0</v>
      </c>
      <c r="E164" s="27">
        <v>1823</v>
      </c>
      <c r="F164" s="36">
        <v>0</v>
      </c>
      <c r="G164" s="36">
        <v>1823</v>
      </c>
      <c r="H164" s="25"/>
    </row>
    <row r="165" spans="1:8">
      <c r="A165" s="25"/>
      <c r="B165" s="46" t="s">
        <v>395</v>
      </c>
      <c r="C165" s="35" t="s">
        <v>57</v>
      </c>
      <c r="D165" s="36">
        <v>0</v>
      </c>
      <c r="E165" s="27">
        <v>18953</v>
      </c>
      <c r="F165" s="36">
        <v>0</v>
      </c>
      <c r="G165" s="36">
        <v>18953</v>
      </c>
      <c r="H165" s="25"/>
    </row>
    <row r="166" spans="1:8">
      <c r="A166" s="25"/>
      <c r="B166" s="46" t="s">
        <v>396</v>
      </c>
      <c r="C166" s="35" t="s">
        <v>58</v>
      </c>
      <c r="D166" s="36">
        <v>0</v>
      </c>
      <c r="E166" s="27">
        <v>32138</v>
      </c>
      <c r="F166" s="36">
        <v>0</v>
      </c>
      <c r="G166" s="36">
        <v>32138</v>
      </c>
      <c r="H166" s="25"/>
    </row>
    <row r="167" spans="1:8">
      <c r="A167" s="25"/>
      <c r="B167" s="46" t="s">
        <v>397</v>
      </c>
      <c r="C167" s="35" t="s">
        <v>377</v>
      </c>
      <c r="D167" s="36">
        <v>0</v>
      </c>
      <c r="E167" s="27">
        <v>16999</v>
      </c>
      <c r="F167" s="36">
        <v>0</v>
      </c>
      <c r="G167" s="36">
        <v>16999</v>
      </c>
      <c r="H167" s="25"/>
    </row>
    <row r="168" spans="1:8">
      <c r="A168" s="25"/>
      <c r="B168" s="46" t="s">
        <v>510</v>
      </c>
      <c r="C168" s="35" t="s">
        <v>59</v>
      </c>
      <c r="D168" s="36">
        <v>0</v>
      </c>
      <c r="E168" s="27">
        <v>15139</v>
      </c>
      <c r="F168" s="36">
        <v>0</v>
      </c>
      <c r="G168" s="36">
        <v>15139</v>
      </c>
      <c r="H168" s="25"/>
    </row>
    <row r="169" spans="1:8">
      <c r="A169" s="25"/>
      <c r="B169" s="46" t="s">
        <v>263</v>
      </c>
      <c r="C169" s="35" t="s">
        <v>60</v>
      </c>
      <c r="D169" s="36">
        <v>0</v>
      </c>
      <c r="E169" s="27">
        <v>8031</v>
      </c>
      <c r="F169" s="36">
        <v>0</v>
      </c>
      <c r="G169" s="36">
        <v>8031</v>
      </c>
      <c r="H169" s="25"/>
    </row>
    <row r="170" spans="1:8" ht="18">
      <c r="A170" s="25"/>
      <c r="B170" s="46" t="s">
        <v>650</v>
      </c>
      <c r="C170" s="35" t="s">
        <v>379</v>
      </c>
      <c r="D170" s="36">
        <v>0</v>
      </c>
      <c r="E170" s="27">
        <v>1505</v>
      </c>
      <c r="F170" s="36">
        <v>0</v>
      </c>
      <c r="G170" s="36">
        <v>1505</v>
      </c>
      <c r="H170" s="25"/>
    </row>
    <row r="171" spans="1:8">
      <c r="A171" s="25"/>
      <c r="B171" s="46" t="s">
        <v>511</v>
      </c>
      <c r="C171" s="35" t="s">
        <v>466</v>
      </c>
      <c r="D171" s="36">
        <v>0</v>
      </c>
      <c r="E171" s="27">
        <v>3130</v>
      </c>
      <c r="F171" s="36">
        <v>0</v>
      </c>
      <c r="G171" s="36">
        <v>3130</v>
      </c>
      <c r="H171" s="25"/>
    </row>
    <row r="172" spans="1:8">
      <c r="A172" s="25"/>
      <c r="B172" s="46" t="s">
        <v>264</v>
      </c>
      <c r="C172" s="35" t="s">
        <v>61</v>
      </c>
      <c r="D172" s="36">
        <v>0</v>
      </c>
      <c r="E172" s="27">
        <v>3396</v>
      </c>
      <c r="F172" s="36">
        <v>0</v>
      </c>
      <c r="G172" s="36">
        <v>3396</v>
      </c>
      <c r="H172" s="25"/>
    </row>
    <row r="173" spans="1:8">
      <c r="A173" s="25"/>
      <c r="B173" s="46" t="s">
        <v>398</v>
      </c>
      <c r="C173" s="35" t="s">
        <v>381</v>
      </c>
      <c r="D173" s="36">
        <v>0</v>
      </c>
      <c r="E173" s="27">
        <v>888</v>
      </c>
      <c r="F173" s="36">
        <v>0</v>
      </c>
      <c r="G173" s="36">
        <v>888</v>
      </c>
      <c r="H173" s="25"/>
    </row>
    <row r="174" spans="1:8">
      <c r="A174" s="25"/>
      <c r="B174" s="46" t="s">
        <v>400</v>
      </c>
      <c r="C174" s="35" t="s">
        <v>385</v>
      </c>
      <c r="D174" s="36">
        <v>0</v>
      </c>
      <c r="E174" s="27">
        <v>712</v>
      </c>
      <c r="F174" s="36">
        <v>0</v>
      </c>
      <c r="G174" s="36">
        <v>712</v>
      </c>
      <c r="H174" s="25"/>
    </row>
    <row r="175" spans="1:8" ht="18">
      <c r="A175" s="25"/>
      <c r="B175" s="46" t="s">
        <v>512</v>
      </c>
      <c r="C175" s="35" t="s">
        <v>464</v>
      </c>
      <c r="D175" s="36">
        <v>0</v>
      </c>
      <c r="E175" s="27">
        <v>176</v>
      </c>
      <c r="F175" s="36">
        <v>0</v>
      </c>
      <c r="G175" s="36">
        <v>176</v>
      </c>
      <c r="H175" s="25"/>
    </row>
    <row r="176" spans="1:8">
      <c r="A176" s="25"/>
      <c r="B176" s="46" t="s">
        <v>265</v>
      </c>
      <c r="C176" s="35" t="s">
        <v>63</v>
      </c>
      <c r="D176" s="36">
        <v>0</v>
      </c>
      <c r="E176" s="27">
        <v>120805</v>
      </c>
      <c r="F176" s="36">
        <v>0</v>
      </c>
      <c r="G176" s="36">
        <v>120805</v>
      </c>
      <c r="H176" s="25"/>
    </row>
    <row r="177" spans="1:8" ht="18">
      <c r="A177" s="25"/>
      <c r="B177" s="46" t="s">
        <v>266</v>
      </c>
      <c r="C177" s="35" t="s">
        <v>64</v>
      </c>
      <c r="D177" s="36">
        <v>0</v>
      </c>
      <c r="E177" s="27">
        <v>119664</v>
      </c>
      <c r="F177" s="36">
        <v>0</v>
      </c>
      <c r="G177" s="36">
        <v>119664</v>
      </c>
      <c r="H177" s="25"/>
    </row>
    <row r="178" spans="1:8">
      <c r="A178" s="25"/>
      <c r="B178" s="46" t="s">
        <v>513</v>
      </c>
      <c r="C178" s="35" t="s">
        <v>467</v>
      </c>
      <c r="D178" s="36">
        <v>0</v>
      </c>
      <c r="E178" s="27">
        <v>1081</v>
      </c>
      <c r="F178" s="36">
        <v>0</v>
      </c>
      <c r="G178" s="36">
        <v>1081</v>
      </c>
      <c r="H178" s="25"/>
    </row>
    <row r="179" spans="1:8">
      <c r="A179" s="25"/>
      <c r="B179" s="46" t="s">
        <v>651</v>
      </c>
      <c r="C179" s="35" t="s">
        <v>220</v>
      </c>
      <c r="D179" s="36">
        <v>0</v>
      </c>
      <c r="E179" s="27">
        <v>60</v>
      </c>
      <c r="F179" s="36">
        <v>0</v>
      </c>
      <c r="G179" s="36">
        <v>60</v>
      </c>
      <c r="H179" s="25"/>
    </row>
    <row r="180" spans="1:8">
      <c r="A180" s="25"/>
      <c r="B180" s="46" t="s">
        <v>267</v>
      </c>
      <c r="C180" s="35" t="s">
        <v>65</v>
      </c>
      <c r="D180" s="36">
        <v>0</v>
      </c>
      <c r="E180" s="27">
        <v>246098</v>
      </c>
      <c r="F180" s="36">
        <v>268</v>
      </c>
      <c r="G180" s="36">
        <v>245831</v>
      </c>
      <c r="H180" s="25"/>
    </row>
    <row r="181" spans="1:8">
      <c r="A181" s="25"/>
      <c r="B181" s="46" t="s">
        <v>268</v>
      </c>
      <c r="C181" s="35" t="s">
        <v>66</v>
      </c>
      <c r="D181" s="36">
        <v>0</v>
      </c>
      <c r="E181" s="27">
        <v>1275</v>
      </c>
      <c r="F181" s="36">
        <v>0</v>
      </c>
      <c r="G181" s="36">
        <v>1275</v>
      </c>
      <c r="H181" s="25"/>
    </row>
    <row r="182" spans="1:8" ht="18">
      <c r="A182" s="25"/>
      <c r="B182" s="46" t="s">
        <v>269</v>
      </c>
      <c r="C182" s="33" t="s">
        <v>67</v>
      </c>
      <c r="D182" s="34">
        <v>0</v>
      </c>
      <c r="E182" s="27">
        <v>1085</v>
      </c>
      <c r="F182" s="34">
        <v>0</v>
      </c>
      <c r="G182" s="34">
        <v>1085</v>
      </c>
      <c r="H182" s="25"/>
    </row>
    <row r="183" spans="1:8">
      <c r="A183" s="25"/>
      <c r="B183" s="46" t="s">
        <v>652</v>
      </c>
      <c r="C183" s="35" t="s">
        <v>221</v>
      </c>
      <c r="D183" s="36">
        <v>0</v>
      </c>
      <c r="E183" s="27">
        <v>190</v>
      </c>
      <c r="F183" s="36">
        <v>0</v>
      </c>
      <c r="G183" s="36">
        <v>190</v>
      </c>
      <c r="H183" s="25"/>
    </row>
    <row r="184" spans="1:8">
      <c r="A184" s="25"/>
      <c r="B184" s="46" t="s">
        <v>270</v>
      </c>
      <c r="C184" s="35" t="s">
        <v>68</v>
      </c>
      <c r="D184" s="36">
        <v>0</v>
      </c>
      <c r="E184" s="27">
        <v>4074</v>
      </c>
      <c r="F184" s="36">
        <v>0</v>
      </c>
      <c r="G184" s="36">
        <v>4074</v>
      </c>
      <c r="H184" s="25"/>
    </row>
    <row r="185" spans="1:8">
      <c r="A185" s="25"/>
      <c r="B185" s="46" t="s">
        <v>271</v>
      </c>
      <c r="C185" s="35" t="s">
        <v>69</v>
      </c>
      <c r="D185" s="36">
        <v>0</v>
      </c>
      <c r="E185" s="27">
        <v>3836</v>
      </c>
      <c r="F185" s="36">
        <v>0</v>
      </c>
      <c r="G185" s="36">
        <v>3836</v>
      </c>
      <c r="H185" s="25"/>
    </row>
    <row r="186" spans="1:8">
      <c r="A186" s="25"/>
      <c r="B186" s="46" t="s">
        <v>653</v>
      </c>
      <c r="C186" s="35" t="s">
        <v>468</v>
      </c>
      <c r="D186" s="36">
        <v>0</v>
      </c>
      <c r="E186" s="27">
        <v>238</v>
      </c>
      <c r="F186" s="36">
        <v>0</v>
      </c>
      <c r="G186" s="36">
        <v>238</v>
      </c>
      <c r="H186" s="25"/>
    </row>
    <row r="187" spans="1:8">
      <c r="A187" s="25"/>
      <c r="B187" s="46" t="s">
        <v>272</v>
      </c>
      <c r="C187" s="35" t="s">
        <v>18</v>
      </c>
      <c r="D187" s="36">
        <v>0</v>
      </c>
      <c r="E187" s="27">
        <v>19729</v>
      </c>
      <c r="F187" s="36">
        <v>0</v>
      </c>
      <c r="G187" s="36">
        <v>19729</v>
      </c>
      <c r="H187" s="25"/>
    </row>
    <row r="188" spans="1:8">
      <c r="A188" s="25"/>
      <c r="B188" s="46" t="s">
        <v>273</v>
      </c>
      <c r="C188" s="35" t="s">
        <v>19</v>
      </c>
      <c r="D188" s="36">
        <v>0</v>
      </c>
      <c r="E188" s="27">
        <v>7595</v>
      </c>
      <c r="F188" s="36">
        <v>0</v>
      </c>
      <c r="G188" s="36">
        <v>7595</v>
      </c>
      <c r="H188" s="25"/>
    </row>
    <row r="189" spans="1:8">
      <c r="A189" s="25"/>
      <c r="B189" s="46" t="s">
        <v>654</v>
      </c>
      <c r="C189" s="35" t="s">
        <v>70</v>
      </c>
      <c r="D189" s="36">
        <v>0</v>
      </c>
      <c r="E189" s="27">
        <v>3795</v>
      </c>
      <c r="F189" s="36">
        <v>0</v>
      </c>
      <c r="G189" s="36">
        <v>3795</v>
      </c>
      <c r="H189" s="25"/>
    </row>
    <row r="190" spans="1:8">
      <c r="A190" s="25"/>
      <c r="B190" s="46" t="s">
        <v>274</v>
      </c>
      <c r="C190" s="35" t="s">
        <v>71</v>
      </c>
      <c r="D190" s="36">
        <v>0</v>
      </c>
      <c r="E190" s="27">
        <v>3821</v>
      </c>
      <c r="F190" s="36">
        <v>0</v>
      </c>
      <c r="G190" s="36">
        <v>3821</v>
      </c>
      <c r="H190" s="25"/>
    </row>
    <row r="191" spans="1:8" ht="18">
      <c r="A191" s="25"/>
      <c r="B191" s="46" t="s">
        <v>275</v>
      </c>
      <c r="C191" s="35" t="s">
        <v>72</v>
      </c>
      <c r="D191" s="36">
        <v>0</v>
      </c>
      <c r="E191" s="27">
        <v>4089</v>
      </c>
      <c r="F191" s="36">
        <v>0</v>
      </c>
      <c r="G191" s="36">
        <v>4089</v>
      </c>
      <c r="H191" s="25"/>
    </row>
    <row r="192" spans="1:8" ht="18">
      <c r="A192" s="25"/>
      <c r="B192" s="46" t="s">
        <v>516</v>
      </c>
      <c r="C192" s="35" t="s">
        <v>194</v>
      </c>
      <c r="D192" s="36">
        <v>0</v>
      </c>
      <c r="E192" s="27">
        <v>17</v>
      </c>
      <c r="F192" s="36">
        <v>0</v>
      </c>
      <c r="G192" s="36">
        <v>17</v>
      </c>
      <c r="H192" s="25"/>
    </row>
    <row r="193" spans="1:8">
      <c r="A193" s="25"/>
      <c r="B193" s="46" t="s">
        <v>276</v>
      </c>
      <c r="C193" s="35" t="s">
        <v>195</v>
      </c>
      <c r="D193" s="36">
        <v>0</v>
      </c>
      <c r="E193" s="27">
        <v>401</v>
      </c>
      <c r="F193" s="36">
        <v>0</v>
      </c>
      <c r="G193" s="36">
        <v>401</v>
      </c>
      <c r="H193" s="25"/>
    </row>
    <row r="194" spans="1:8">
      <c r="A194" s="25"/>
      <c r="B194" s="46" t="s">
        <v>277</v>
      </c>
      <c r="C194" s="35" t="s">
        <v>73</v>
      </c>
      <c r="D194" s="36">
        <v>0</v>
      </c>
      <c r="E194" s="27">
        <v>12</v>
      </c>
      <c r="F194" s="36">
        <v>0</v>
      </c>
      <c r="G194" s="36">
        <v>12</v>
      </c>
      <c r="H194" s="25"/>
    </row>
    <row r="195" spans="1:8">
      <c r="A195" s="25"/>
      <c r="B195" s="46" t="s">
        <v>278</v>
      </c>
      <c r="C195" s="35" t="s">
        <v>74</v>
      </c>
      <c r="D195" s="36">
        <v>0</v>
      </c>
      <c r="E195" s="27">
        <v>55569</v>
      </c>
      <c r="F195" s="36">
        <v>0</v>
      </c>
      <c r="G195" s="36">
        <v>55569</v>
      </c>
      <c r="H195" s="25"/>
    </row>
    <row r="196" spans="1:8">
      <c r="A196" s="25"/>
      <c r="B196" s="46" t="s">
        <v>286</v>
      </c>
      <c r="C196" s="35" t="s">
        <v>75</v>
      </c>
      <c r="D196" s="36">
        <v>0</v>
      </c>
      <c r="E196" s="27">
        <v>8450</v>
      </c>
      <c r="F196" s="36">
        <v>0</v>
      </c>
      <c r="G196" s="36">
        <v>8450</v>
      </c>
      <c r="H196" s="25"/>
    </row>
    <row r="197" spans="1:8">
      <c r="A197" s="25"/>
      <c r="B197" s="46" t="s">
        <v>314</v>
      </c>
      <c r="C197" s="35" t="s">
        <v>306</v>
      </c>
      <c r="D197" s="36">
        <v>0</v>
      </c>
      <c r="E197" s="27">
        <v>859</v>
      </c>
      <c r="F197" s="36">
        <v>0</v>
      </c>
      <c r="G197" s="36">
        <v>859</v>
      </c>
      <c r="H197" s="25"/>
    </row>
    <row r="198" spans="1:8">
      <c r="A198" s="25"/>
      <c r="B198" s="46" t="s">
        <v>517</v>
      </c>
      <c r="C198" s="35" t="s">
        <v>307</v>
      </c>
      <c r="D198" s="36">
        <v>0</v>
      </c>
      <c r="E198" s="27">
        <v>438</v>
      </c>
      <c r="F198" s="36">
        <v>0</v>
      </c>
      <c r="G198" s="36">
        <v>438</v>
      </c>
      <c r="H198" s="25"/>
    </row>
    <row r="199" spans="1:8">
      <c r="A199" s="25"/>
      <c r="B199" s="46" t="s">
        <v>518</v>
      </c>
      <c r="C199" s="35" t="s">
        <v>76</v>
      </c>
      <c r="D199" s="36">
        <v>0</v>
      </c>
      <c r="E199" s="27">
        <v>14804</v>
      </c>
      <c r="F199" s="36">
        <v>0</v>
      </c>
      <c r="G199" s="36">
        <v>14804</v>
      </c>
      <c r="H199" s="25"/>
    </row>
    <row r="200" spans="1:8">
      <c r="A200" s="25"/>
      <c r="B200" s="46" t="s">
        <v>279</v>
      </c>
      <c r="C200" s="35" t="s">
        <v>77</v>
      </c>
      <c r="D200" s="36">
        <v>0</v>
      </c>
      <c r="E200" s="27">
        <v>9837</v>
      </c>
      <c r="F200" s="36">
        <v>0</v>
      </c>
      <c r="G200" s="36">
        <v>9837</v>
      </c>
      <c r="H200" s="25"/>
    </row>
    <row r="201" spans="1:8">
      <c r="A201" s="25"/>
      <c r="B201" s="46" t="s">
        <v>280</v>
      </c>
      <c r="C201" s="35" t="s">
        <v>78</v>
      </c>
      <c r="D201" s="36">
        <v>0</v>
      </c>
      <c r="E201" s="27">
        <v>8135</v>
      </c>
      <c r="F201" s="36">
        <v>0</v>
      </c>
      <c r="G201" s="36">
        <v>8135</v>
      </c>
      <c r="H201" s="25"/>
    </row>
    <row r="202" spans="1:8">
      <c r="A202" s="25"/>
      <c r="B202" s="46" t="s">
        <v>315</v>
      </c>
      <c r="C202" s="35" t="s">
        <v>308</v>
      </c>
      <c r="D202" s="36">
        <v>0</v>
      </c>
      <c r="E202" s="27">
        <v>11439</v>
      </c>
      <c r="F202" s="36">
        <v>0</v>
      </c>
      <c r="G202" s="36">
        <v>11439</v>
      </c>
      <c r="H202" s="25"/>
    </row>
    <row r="203" spans="1:8">
      <c r="A203" s="25"/>
      <c r="B203" s="46" t="s">
        <v>281</v>
      </c>
      <c r="C203" s="33" t="s">
        <v>79</v>
      </c>
      <c r="D203" s="34">
        <v>0</v>
      </c>
      <c r="E203" s="27">
        <v>1607</v>
      </c>
      <c r="F203" s="34">
        <v>0</v>
      </c>
      <c r="G203" s="34">
        <v>1607</v>
      </c>
      <c r="H203" s="25"/>
    </row>
    <row r="204" spans="1:8">
      <c r="A204" s="25"/>
      <c r="B204" s="46" t="s">
        <v>282</v>
      </c>
      <c r="C204" s="35" t="s">
        <v>80</v>
      </c>
      <c r="D204" s="36">
        <v>0</v>
      </c>
      <c r="E204" s="27">
        <v>22378</v>
      </c>
      <c r="F204" s="36">
        <v>0</v>
      </c>
      <c r="G204" s="36">
        <v>22378</v>
      </c>
      <c r="H204" s="25"/>
    </row>
    <row r="205" spans="1:8" ht="18">
      <c r="A205" s="25"/>
      <c r="B205" s="46" t="s">
        <v>154</v>
      </c>
      <c r="C205" s="35" t="s">
        <v>81</v>
      </c>
      <c r="D205" s="36">
        <v>0</v>
      </c>
      <c r="E205" s="27">
        <v>18933</v>
      </c>
      <c r="F205" s="36">
        <v>0</v>
      </c>
      <c r="G205" s="36">
        <v>18933</v>
      </c>
      <c r="H205" s="25"/>
    </row>
    <row r="206" spans="1:8" ht="18">
      <c r="A206" s="25"/>
      <c r="B206" s="46" t="s">
        <v>169</v>
      </c>
      <c r="C206" s="35" t="s">
        <v>82</v>
      </c>
      <c r="D206" s="36">
        <v>0</v>
      </c>
      <c r="E206" s="27">
        <v>433</v>
      </c>
      <c r="F206" s="36">
        <v>0</v>
      </c>
      <c r="G206" s="36">
        <v>433</v>
      </c>
      <c r="H206" s="25"/>
    </row>
    <row r="207" spans="1:8" ht="18">
      <c r="A207" s="25"/>
      <c r="B207" s="46" t="s">
        <v>316</v>
      </c>
      <c r="C207" s="35" t="s">
        <v>309</v>
      </c>
      <c r="D207" s="36">
        <v>0</v>
      </c>
      <c r="E207" s="27">
        <v>420</v>
      </c>
      <c r="F207" s="36">
        <v>0</v>
      </c>
      <c r="G207" s="36">
        <v>420</v>
      </c>
      <c r="H207" s="25"/>
    </row>
    <row r="208" spans="1:8" ht="18">
      <c r="A208" s="25"/>
      <c r="B208" s="46" t="s">
        <v>155</v>
      </c>
      <c r="C208" s="35" t="s">
        <v>83</v>
      </c>
      <c r="D208" s="36">
        <v>0</v>
      </c>
      <c r="E208" s="27">
        <v>431</v>
      </c>
      <c r="F208" s="36">
        <v>0</v>
      </c>
      <c r="G208" s="36">
        <v>431</v>
      </c>
      <c r="H208" s="25"/>
    </row>
    <row r="209" spans="1:8" ht="18">
      <c r="A209" s="25"/>
      <c r="B209" s="46" t="s">
        <v>519</v>
      </c>
      <c r="C209" s="35" t="s">
        <v>84</v>
      </c>
      <c r="D209" s="36">
        <v>0</v>
      </c>
      <c r="E209" s="27">
        <v>2161</v>
      </c>
      <c r="F209" s="36">
        <v>0</v>
      </c>
      <c r="G209" s="36">
        <v>2161</v>
      </c>
      <c r="H209" s="25"/>
    </row>
    <row r="210" spans="1:8">
      <c r="A210" s="25"/>
      <c r="B210" s="46" t="s">
        <v>156</v>
      </c>
      <c r="C210" s="35" t="s">
        <v>85</v>
      </c>
      <c r="D210" s="36">
        <v>0</v>
      </c>
      <c r="E210" s="27">
        <v>15593</v>
      </c>
      <c r="F210" s="36">
        <v>0</v>
      </c>
      <c r="G210" s="36">
        <v>15593</v>
      </c>
      <c r="H210" s="25"/>
    </row>
    <row r="211" spans="1:8">
      <c r="A211" s="25"/>
      <c r="B211" s="46" t="s">
        <v>157</v>
      </c>
      <c r="C211" s="35" t="s">
        <v>86</v>
      </c>
      <c r="D211" s="36">
        <v>0</v>
      </c>
      <c r="E211" s="27">
        <v>341</v>
      </c>
      <c r="F211" s="36">
        <v>0</v>
      </c>
      <c r="G211" s="36">
        <v>341</v>
      </c>
      <c r="H211" s="25"/>
    </row>
    <row r="212" spans="1:8">
      <c r="A212" s="25"/>
      <c r="B212" s="46" t="s">
        <v>520</v>
      </c>
      <c r="C212" s="35" t="s">
        <v>87</v>
      </c>
      <c r="D212" s="36">
        <v>0</v>
      </c>
      <c r="E212" s="27">
        <v>9663</v>
      </c>
      <c r="F212" s="36">
        <v>0</v>
      </c>
      <c r="G212" s="36">
        <v>9663</v>
      </c>
      <c r="H212" s="25"/>
    </row>
    <row r="213" spans="1:8">
      <c r="A213" s="25"/>
      <c r="B213" s="46" t="s">
        <v>655</v>
      </c>
      <c r="C213" s="35" t="s">
        <v>469</v>
      </c>
      <c r="D213" s="36">
        <v>0</v>
      </c>
      <c r="E213" s="27">
        <v>5589</v>
      </c>
      <c r="F213" s="36">
        <v>0</v>
      </c>
      <c r="G213" s="36">
        <v>5589</v>
      </c>
      <c r="H213" s="25"/>
    </row>
    <row r="214" spans="1:8">
      <c r="A214" s="25"/>
      <c r="B214" s="46" t="s">
        <v>139</v>
      </c>
      <c r="C214" s="35" t="s">
        <v>88</v>
      </c>
      <c r="D214" s="36">
        <v>0</v>
      </c>
      <c r="E214" s="27">
        <v>40034</v>
      </c>
      <c r="F214" s="36">
        <v>0</v>
      </c>
      <c r="G214" s="36">
        <v>40034</v>
      </c>
      <c r="H214" s="25"/>
    </row>
    <row r="215" spans="1:8">
      <c r="A215" s="25"/>
      <c r="B215" s="46" t="s">
        <v>158</v>
      </c>
      <c r="C215" s="35" t="s">
        <v>89</v>
      </c>
      <c r="D215" s="36">
        <v>0</v>
      </c>
      <c r="E215" s="27">
        <v>15222</v>
      </c>
      <c r="F215" s="36">
        <v>0</v>
      </c>
      <c r="G215" s="36">
        <v>15222</v>
      </c>
      <c r="H215" s="25"/>
    </row>
    <row r="216" spans="1:8">
      <c r="A216" s="25"/>
      <c r="B216" s="46" t="s">
        <v>159</v>
      </c>
      <c r="C216" s="35" t="s">
        <v>90</v>
      </c>
      <c r="D216" s="36">
        <v>0</v>
      </c>
      <c r="E216" s="27">
        <v>383</v>
      </c>
      <c r="F216" s="36">
        <v>0</v>
      </c>
      <c r="G216" s="36">
        <v>383</v>
      </c>
      <c r="H216" s="25"/>
    </row>
    <row r="217" spans="1:8">
      <c r="A217" s="25"/>
      <c r="B217" s="46" t="s">
        <v>656</v>
      </c>
      <c r="C217" s="35" t="s">
        <v>470</v>
      </c>
      <c r="D217" s="36">
        <v>0</v>
      </c>
      <c r="E217" s="27">
        <v>165</v>
      </c>
      <c r="F217" s="36">
        <v>0</v>
      </c>
      <c r="G217" s="36">
        <v>165</v>
      </c>
      <c r="H217" s="25"/>
    </row>
    <row r="218" spans="1:8">
      <c r="A218" s="25"/>
      <c r="B218" s="46" t="s">
        <v>140</v>
      </c>
      <c r="C218" s="35" t="s">
        <v>91</v>
      </c>
      <c r="D218" s="36">
        <v>0</v>
      </c>
      <c r="E218" s="27">
        <v>19420</v>
      </c>
      <c r="F218" s="36">
        <v>0</v>
      </c>
      <c r="G218" s="36">
        <v>19420</v>
      </c>
      <c r="H218" s="25"/>
    </row>
    <row r="219" spans="1:8">
      <c r="A219" s="25"/>
      <c r="B219" s="46" t="s">
        <v>521</v>
      </c>
      <c r="C219" s="35" t="s">
        <v>471</v>
      </c>
      <c r="D219" s="36">
        <v>0</v>
      </c>
      <c r="E219" s="27">
        <v>1723</v>
      </c>
      <c r="F219" s="36">
        <v>0</v>
      </c>
      <c r="G219" s="36">
        <v>1723</v>
      </c>
      <c r="H219" s="25"/>
    </row>
    <row r="220" spans="1:8">
      <c r="A220" s="25"/>
      <c r="B220" s="46" t="s">
        <v>170</v>
      </c>
      <c r="C220" s="35" t="s">
        <v>92</v>
      </c>
      <c r="D220" s="36">
        <v>0</v>
      </c>
      <c r="E220" s="27">
        <v>2213</v>
      </c>
      <c r="F220" s="36">
        <v>0</v>
      </c>
      <c r="G220" s="36">
        <v>2213</v>
      </c>
      <c r="H220" s="25"/>
    </row>
    <row r="221" spans="1:8">
      <c r="A221" s="25"/>
      <c r="B221" s="46" t="s">
        <v>403</v>
      </c>
      <c r="C221" s="35" t="s">
        <v>404</v>
      </c>
      <c r="D221" s="36">
        <v>0</v>
      </c>
      <c r="E221" s="27">
        <v>907</v>
      </c>
      <c r="F221" s="36">
        <v>0</v>
      </c>
      <c r="G221" s="36">
        <v>907</v>
      </c>
      <c r="H221" s="25"/>
    </row>
    <row r="222" spans="1:8">
      <c r="A222" s="25"/>
      <c r="B222" s="46" t="s">
        <v>141</v>
      </c>
      <c r="C222" s="35" t="s">
        <v>93</v>
      </c>
      <c r="D222" s="36">
        <v>0</v>
      </c>
      <c r="E222" s="27">
        <v>78014</v>
      </c>
      <c r="F222" s="36">
        <v>0</v>
      </c>
      <c r="G222" s="36">
        <v>78014</v>
      </c>
      <c r="H222" s="25"/>
    </row>
    <row r="223" spans="1:8">
      <c r="A223" s="25"/>
      <c r="B223" s="46" t="s">
        <v>160</v>
      </c>
      <c r="C223" s="35" t="s">
        <v>94</v>
      </c>
      <c r="D223" s="36">
        <v>0</v>
      </c>
      <c r="E223" s="27">
        <v>62866</v>
      </c>
      <c r="F223" s="36">
        <v>0</v>
      </c>
      <c r="G223" s="36">
        <v>62866</v>
      </c>
      <c r="H223" s="25"/>
    </row>
    <row r="224" spans="1:8">
      <c r="A224" s="25"/>
      <c r="B224" s="46" t="s">
        <v>317</v>
      </c>
      <c r="C224" s="33" t="s">
        <v>310</v>
      </c>
      <c r="D224" s="34">
        <v>0</v>
      </c>
      <c r="E224" s="27">
        <v>125</v>
      </c>
      <c r="F224" s="34">
        <v>0</v>
      </c>
      <c r="G224" s="34">
        <v>125</v>
      </c>
      <c r="H224" s="25"/>
    </row>
    <row r="225" spans="1:8">
      <c r="A225" s="25"/>
      <c r="B225" s="46" t="s">
        <v>522</v>
      </c>
      <c r="C225" s="35" t="s">
        <v>95</v>
      </c>
      <c r="D225" s="36">
        <v>0</v>
      </c>
      <c r="E225" s="27">
        <v>10403</v>
      </c>
      <c r="F225" s="36">
        <v>0</v>
      </c>
      <c r="G225" s="36">
        <v>10403</v>
      </c>
      <c r="H225" s="25"/>
    </row>
    <row r="226" spans="1:8">
      <c r="A226" s="25"/>
      <c r="B226" s="46" t="s">
        <v>523</v>
      </c>
      <c r="C226" s="35" t="s">
        <v>96</v>
      </c>
      <c r="D226" s="36">
        <v>0</v>
      </c>
      <c r="E226" s="27">
        <v>4621</v>
      </c>
      <c r="F226" s="36">
        <v>0</v>
      </c>
      <c r="G226" s="36">
        <v>4621</v>
      </c>
      <c r="H226" s="25"/>
    </row>
    <row r="227" spans="1:8">
      <c r="A227" s="25"/>
      <c r="B227" s="46" t="s">
        <v>142</v>
      </c>
      <c r="C227" s="35" t="s">
        <v>97</v>
      </c>
      <c r="D227" s="36">
        <v>0</v>
      </c>
      <c r="E227" s="27">
        <v>3123</v>
      </c>
      <c r="F227" s="36">
        <v>0</v>
      </c>
      <c r="G227" s="36">
        <v>3123</v>
      </c>
      <c r="H227" s="25"/>
    </row>
    <row r="228" spans="1:8">
      <c r="A228" s="25"/>
      <c r="B228" s="46" t="s">
        <v>161</v>
      </c>
      <c r="C228" s="35" t="s">
        <v>98</v>
      </c>
      <c r="D228" s="36">
        <v>0</v>
      </c>
      <c r="E228" s="27">
        <v>1893</v>
      </c>
      <c r="F228" s="36">
        <v>0</v>
      </c>
      <c r="G228" s="36">
        <v>1893</v>
      </c>
      <c r="H228" s="25"/>
    </row>
    <row r="229" spans="1:8">
      <c r="A229" s="25"/>
      <c r="B229" s="46" t="s">
        <v>524</v>
      </c>
      <c r="C229" s="35" t="s">
        <v>472</v>
      </c>
      <c r="D229" s="36">
        <v>0</v>
      </c>
      <c r="E229" s="27">
        <v>1231</v>
      </c>
      <c r="F229" s="36">
        <v>0</v>
      </c>
      <c r="G229" s="36">
        <v>1231</v>
      </c>
      <c r="H229" s="25"/>
    </row>
    <row r="230" spans="1:8">
      <c r="A230" s="25"/>
      <c r="B230" s="46" t="s">
        <v>143</v>
      </c>
      <c r="C230" s="35" t="s">
        <v>99</v>
      </c>
      <c r="D230" s="36">
        <v>0</v>
      </c>
      <c r="E230" s="27">
        <v>217</v>
      </c>
      <c r="F230" s="36">
        <v>0</v>
      </c>
      <c r="G230" s="36">
        <v>217</v>
      </c>
      <c r="H230" s="25"/>
    </row>
    <row r="231" spans="1:8">
      <c r="A231" s="25"/>
      <c r="B231" s="46" t="s">
        <v>144</v>
      </c>
      <c r="C231" s="35" t="s">
        <v>100</v>
      </c>
      <c r="D231" s="36">
        <v>0</v>
      </c>
      <c r="E231" s="27">
        <v>100</v>
      </c>
      <c r="F231" s="36">
        <v>0</v>
      </c>
      <c r="G231" s="36">
        <v>100</v>
      </c>
      <c r="H231" s="25"/>
    </row>
    <row r="232" spans="1:8">
      <c r="A232" s="25"/>
      <c r="B232" s="46" t="s">
        <v>145</v>
      </c>
      <c r="C232" s="35" t="s">
        <v>101</v>
      </c>
      <c r="D232" s="36">
        <v>0</v>
      </c>
      <c r="E232" s="27">
        <v>117</v>
      </c>
      <c r="F232" s="36">
        <v>0</v>
      </c>
      <c r="G232" s="36">
        <v>117</v>
      </c>
      <c r="H232" s="25"/>
    </row>
    <row r="233" spans="1:8" ht="18">
      <c r="A233" s="25"/>
      <c r="B233" s="46" t="s">
        <v>146</v>
      </c>
      <c r="C233" s="35" t="s">
        <v>102</v>
      </c>
      <c r="D233" s="36">
        <v>0</v>
      </c>
      <c r="E233" s="27">
        <v>4724</v>
      </c>
      <c r="F233" s="36">
        <v>0</v>
      </c>
      <c r="G233" s="36">
        <v>4724</v>
      </c>
      <c r="H233" s="25"/>
    </row>
    <row r="234" spans="1:8">
      <c r="A234" s="25"/>
      <c r="B234" s="46" t="s">
        <v>162</v>
      </c>
      <c r="C234" s="35" t="s">
        <v>103</v>
      </c>
      <c r="D234" s="36">
        <v>0</v>
      </c>
      <c r="E234" s="27">
        <v>1793</v>
      </c>
      <c r="F234" s="36">
        <v>0</v>
      </c>
      <c r="G234" s="36">
        <v>1793</v>
      </c>
      <c r="H234" s="25"/>
    </row>
    <row r="235" spans="1:8" ht="18">
      <c r="A235" s="25"/>
      <c r="B235" s="46" t="s">
        <v>163</v>
      </c>
      <c r="C235" s="35" t="s">
        <v>104</v>
      </c>
      <c r="D235" s="36">
        <v>0</v>
      </c>
      <c r="E235" s="27">
        <v>2585</v>
      </c>
      <c r="F235" s="36">
        <v>0</v>
      </c>
      <c r="G235" s="36">
        <v>2585</v>
      </c>
      <c r="H235" s="25"/>
    </row>
    <row r="236" spans="1:8">
      <c r="A236" s="25"/>
      <c r="B236" s="46" t="s">
        <v>657</v>
      </c>
      <c r="C236" s="35" t="s">
        <v>105</v>
      </c>
      <c r="D236" s="36">
        <v>0</v>
      </c>
      <c r="E236" s="27">
        <v>1</v>
      </c>
      <c r="F236" s="36">
        <v>0</v>
      </c>
      <c r="G236" s="36">
        <v>1</v>
      </c>
      <c r="H236" s="25"/>
    </row>
    <row r="237" spans="1:8">
      <c r="A237" s="25"/>
      <c r="B237" s="46" t="s">
        <v>164</v>
      </c>
      <c r="C237" s="35" t="s">
        <v>106</v>
      </c>
      <c r="D237" s="36">
        <v>0</v>
      </c>
      <c r="E237" s="27">
        <v>76</v>
      </c>
      <c r="F237" s="36">
        <v>0</v>
      </c>
      <c r="G237" s="36">
        <v>76</v>
      </c>
      <c r="H237" s="25"/>
    </row>
    <row r="238" spans="1:8">
      <c r="A238" s="25"/>
      <c r="B238" s="46" t="s">
        <v>526</v>
      </c>
      <c r="C238" s="35" t="s">
        <v>473</v>
      </c>
      <c r="D238" s="36">
        <v>0</v>
      </c>
      <c r="E238" s="27">
        <v>269</v>
      </c>
      <c r="F238" s="36">
        <v>0</v>
      </c>
      <c r="G238" s="36">
        <v>269</v>
      </c>
      <c r="H238" s="25"/>
    </row>
    <row r="239" spans="1:8">
      <c r="A239" s="25"/>
      <c r="B239" s="46" t="s">
        <v>658</v>
      </c>
      <c r="C239" s="35" t="s">
        <v>474</v>
      </c>
      <c r="D239" s="36">
        <v>0</v>
      </c>
      <c r="E239" s="27">
        <v>268</v>
      </c>
      <c r="F239" s="36">
        <v>268</v>
      </c>
      <c r="G239" s="36">
        <v>0</v>
      </c>
      <c r="H239" s="25"/>
    </row>
    <row r="240" spans="1:8">
      <c r="A240" s="25"/>
      <c r="B240" s="46" t="s">
        <v>659</v>
      </c>
      <c r="C240" s="35" t="s">
        <v>24</v>
      </c>
      <c r="D240" s="36">
        <v>0</v>
      </c>
      <c r="E240" s="27">
        <v>268</v>
      </c>
      <c r="F240" s="36">
        <v>268</v>
      </c>
      <c r="G240" s="36">
        <v>0</v>
      </c>
      <c r="H240" s="25"/>
    </row>
    <row r="241" spans="1:8">
      <c r="A241" s="25"/>
      <c r="B241" s="46" t="s">
        <v>122</v>
      </c>
      <c r="C241" s="35" t="s">
        <v>200</v>
      </c>
      <c r="D241" s="36">
        <v>0</v>
      </c>
      <c r="E241" s="27">
        <v>1100</v>
      </c>
      <c r="F241" s="36">
        <v>0</v>
      </c>
      <c r="G241" s="36">
        <v>1100</v>
      </c>
      <c r="H241" s="25"/>
    </row>
    <row r="242" spans="1:8">
      <c r="A242" s="25"/>
      <c r="B242" s="46" t="s">
        <v>204</v>
      </c>
      <c r="C242" s="35" t="s">
        <v>27</v>
      </c>
      <c r="D242" s="36">
        <v>0</v>
      </c>
      <c r="E242" s="27">
        <v>546</v>
      </c>
      <c r="F242" s="36">
        <v>0</v>
      </c>
      <c r="G242" s="36">
        <v>546</v>
      </c>
      <c r="H242" s="25"/>
    </row>
    <row r="243" spans="1:8">
      <c r="A243" s="25"/>
      <c r="B243" s="46" t="s">
        <v>527</v>
      </c>
      <c r="C243" s="35" t="s">
        <v>22</v>
      </c>
      <c r="D243" s="36">
        <v>0</v>
      </c>
      <c r="E243" s="27">
        <v>131</v>
      </c>
      <c r="F243" s="36">
        <v>0</v>
      </c>
      <c r="G243" s="36">
        <v>131</v>
      </c>
      <c r="H243" s="25"/>
    </row>
    <row r="244" spans="1:8">
      <c r="A244" s="25"/>
      <c r="B244" s="46" t="s">
        <v>205</v>
      </c>
      <c r="C244" s="35" t="s">
        <v>24</v>
      </c>
      <c r="D244" s="36">
        <v>0</v>
      </c>
      <c r="E244" s="27">
        <v>424</v>
      </c>
      <c r="F244" s="36">
        <v>0</v>
      </c>
      <c r="G244" s="36">
        <v>424</v>
      </c>
      <c r="H244" s="25"/>
    </row>
    <row r="245" spans="1:8">
      <c r="A245" s="25"/>
      <c r="B245" s="46" t="s">
        <v>147</v>
      </c>
      <c r="C245" s="33" t="s">
        <v>107</v>
      </c>
      <c r="D245" s="34">
        <v>0</v>
      </c>
      <c r="E245" s="27">
        <v>2721463</v>
      </c>
      <c r="F245" s="34">
        <v>0</v>
      </c>
      <c r="G245" s="34">
        <v>2721463</v>
      </c>
      <c r="H245" s="25"/>
    </row>
    <row r="246" spans="1:8">
      <c r="A246" s="25"/>
      <c r="B246" s="46" t="s">
        <v>121</v>
      </c>
      <c r="C246" s="35" t="s">
        <v>44</v>
      </c>
      <c r="D246" s="36">
        <v>0</v>
      </c>
      <c r="E246" s="27">
        <v>2721463</v>
      </c>
      <c r="F246" s="36">
        <v>0</v>
      </c>
      <c r="G246" s="36">
        <v>2721463</v>
      </c>
      <c r="H246" s="25"/>
    </row>
    <row r="247" spans="1:8" ht="18">
      <c r="A247" s="25"/>
      <c r="B247" s="46" t="s">
        <v>405</v>
      </c>
      <c r="C247" s="35" t="s">
        <v>406</v>
      </c>
      <c r="D247" s="36">
        <v>0</v>
      </c>
      <c r="E247" s="27">
        <v>408725</v>
      </c>
      <c r="F247" s="36">
        <v>0</v>
      </c>
      <c r="G247" s="36">
        <v>408725</v>
      </c>
      <c r="H247" s="25"/>
    </row>
    <row r="248" spans="1:8" ht="18">
      <c r="A248" s="25"/>
      <c r="B248" s="46" t="s">
        <v>660</v>
      </c>
      <c r="C248" s="35" t="s">
        <v>475</v>
      </c>
      <c r="D248" s="36">
        <v>0</v>
      </c>
      <c r="E248" s="27">
        <v>408725</v>
      </c>
      <c r="F248" s="36">
        <v>0</v>
      </c>
      <c r="G248" s="36">
        <v>408725</v>
      </c>
      <c r="H248" s="25"/>
    </row>
    <row r="249" spans="1:8" ht="18">
      <c r="A249" s="25"/>
      <c r="B249" s="46" t="s">
        <v>209</v>
      </c>
      <c r="C249" s="35" t="s">
        <v>207</v>
      </c>
      <c r="D249" s="36">
        <v>0</v>
      </c>
      <c r="E249" s="27">
        <v>2310849</v>
      </c>
      <c r="F249" s="36">
        <v>0</v>
      </c>
      <c r="G249" s="36">
        <v>2310849</v>
      </c>
      <c r="H249" s="25"/>
    </row>
    <row r="250" spans="1:8">
      <c r="A250" s="25"/>
      <c r="B250" s="46" t="s">
        <v>661</v>
      </c>
      <c r="C250" s="35" t="s">
        <v>433</v>
      </c>
      <c r="D250" s="36">
        <v>0</v>
      </c>
      <c r="E250" s="27">
        <v>2123300</v>
      </c>
      <c r="F250" s="36">
        <v>0</v>
      </c>
      <c r="G250" s="36">
        <v>2123300</v>
      </c>
      <c r="H250" s="25"/>
    </row>
    <row r="251" spans="1:8" ht="18">
      <c r="A251" s="25"/>
      <c r="B251" s="46" t="s">
        <v>662</v>
      </c>
      <c r="C251" s="35" t="s">
        <v>476</v>
      </c>
      <c r="D251" s="36">
        <v>0</v>
      </c>
      <c r="E251" s="27">
        <v>22342</v>
      </c>
      <c r="F251" s="36">
        <v>0</v>
      </c>
      <c r="G251" s="36">
        <v>22342</v>
      </c>
      <c r="H251" s="25"/>
    </row>
    <row r="252" spans="1:8" ht="18">
      <c r="A252" s="25"/>
      <c r="B252" s="46" t="s">
        <v>663</v>
      </c>
      <c r="C252" s="35" t="s">
        <v>436</v>
      </c>
      <c r="D252" s="36">
        <v>0</v>
      </c>
      <c r="E252" s="27">
        <v>6118</v>
      </c>
      <c r="F252" s="36">
        <v>0</v>
      </c>
      <c r="G252" s="36">
        <v>6118</v>
      </c>
      <c r="H252" s="25"/>
    </row>
    <row r="253" spans="1:8" ht="18">
      <c r="A253" s="25"/>
      <c r="B253" s="46" t="s">
        <v>664</v>
      </c>
      <c r="C253" s="35" t="s">
        <v>477</v>
      </c>
      <c r="D253" s="36">
        <v>0</v>
      </c>
      <c r="E253" s="27">
        <v>135051</v>
      </c>
      <c r="F253" s="36">
        <v>0</v>
      </c>
      <c r="G253" s="36">
        <v>135051</v>
      </c>
      <c r="H253" s="25"/>
    </row>
    <row r="254" spans="1:8" ht="18">
      <c r="A254" s="25"/>
      <c r="B254" s="46" t="s">
        <v>665</v>
      </c>
      <c r="C254" s="35" t="s">
        <v>478</v>
      </c>
      <c r="D254" s="36">
        <v>0</v>
      </c>
      <c r="E254" s="27">
        <v>24039</v>
      </c>
      <c r="F254" s="36">
        <v>0</v>
      </c>
      <c r="G254" s="36">
        <v>24039</v>
      </c>
      <c r="H254" s="25"/>
    </row>
    <row r="255" spans="1:8" ht="18">
      <c r="A255" s="25"/>
      <c r="B255" s="46" t="s">
        <v>666</v>
      </c>
      <c r="C255" s="35" t="s">
        <v>479</v>
      </c>
      <c r="D255" s="36">
        <v>0</v>
      </c>
      <c r="E255" s="27">
        <v>1888</v>
      </c>
      <c r="F255" s="36">
        <v>0</v>
      </c>
      <c r="G255" s="36">
        <v>1888</v>
      </c>
      <c r="H255" s="25"/>
    </row>
    <row r="256" spans="1:8" ht="18">
      <c r="A256" s="25"/>
      <c r="B256" s="46" t="s">
        <v>667</v>
      </c>
      <c r="C256" s="37" t="s">
        <v>480</v>
      </c>
      <c r="D256" s="38">
        <v>0</v>
      </c>
      <c r="E256" s="27">
        <v>1888</v>
      </c>
      <c r="F256" s="38">
        <v>0</v>
      </c>
      <c r="G256" s="38">
        <v>1888</v>
      </c>
      <c r="H256" s="25"/>
    </row>
    <row r="257" spans="1:8">
      <c r="A257" s="25"/>
      <c r="B257" s="39" t="s">
        <v>311</v>
      </c>
      <c r="C257" s="40"/>
      <c r="D257" s="41">
        <v>0</v>
      </c>
      <c r="E257" s="26">
        <v>23179207</v>
      </c>
      <c r="F257" s="41">
        <v>23179207</v>
      </c>
      <c r="G257" s="41">
        <v>0</v>
      </c>
      <c r="H257" s="25"/>
    </row>
    <row r="258" spans="1:8">
      <c r="A258" s="25"/>
      <c r="B258" s="25"/>
      <c r="C258" s="25"/>
      <c r="D258" s="25"/>
      <c r="E258" s="25"/>
      <c r="F258" s="25"/>
      <c r="G258" s="25"/>
      <c r="H258" s="25"/>
    </row>
  </sheetData>
  <autoFilter ref="B13:G257"/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opLeftCell="A61" workbookViewId="0">
      <selection activeCell="G66" sqref="B66:G70"/>
    </sheetView>
  </sheetViews>
  <sheetFormatPr baseColWidth="10" defaultColWidth="9.140625" defaultRowHeight="15"/>
  <cols>
    <col min="1" max="1" width="3.28515625" customWidth="1"/>
    <col min="2" max="2" width="8.7109375" bestFit="1" customWidth="1"/>
    <col min="3" max="3" width="30" customWidth="1"/>
    <col min="4" max="7" width="13.28515625" customWidth="1"/>
    <col min="8" max="8" width="18.5703125" customWidth="1"/>
    <col min="9" max="9" width="40.85546875" bestFit="1" customWidth="1"/>
  </cols>
  <sheetData>
    <row r="1" spans="1:8" ht="20.100000000000001" customHeight="1">
      <c r="B1" s="21"/>
      <c r="D1" s="22" t="s">
        <v>481</v>
      </c>
    </row>
    <row r="2" spans="1:8" ht="17.100000000000001" customHeight="1">
      <c r="A2" s="21"/>
      <c r="B2" s="21"/>
      <c r="D2" s="23" t="s">
        <v>603</v>
      </c>
    </row>
    <row r="3" spans="1:8" ht="15" customHeight="1">
      <c r="A3" s="21"/>
      <c r="B3" s="21"/>
      <c r="D3" s="23" t="s">
        <v>604</v>
      </c>
    </row>
    <row r="4" spans="1:8" ht="15" customHeight="1">
      <c r="A4" s="21"/>
      <c r="B4" s="21"/>
      <c r="D4" s="23" t="s">
        <v>605</v>
      </c>
    </row>
    <row r="5" spans="1:8" ht="15.95" customHeight="1">
      <c r="A5" s="21"/>
      <c r="H5" s="21"/>
    </row>
    <row r="6" spans="1:8" ht="30">
      <c r="A6" s="21"/>
      <c r="B6" s="13" t="s">
        <v>482</v>
      </c>
      <c r="C6" s="12" t="s">
        <v>346</v>
      </c>
      <c r="D6" s="12" t="s">
        <v>347</v>
      </c>
      <c r="E6" s="12" t="s">
        <v>348</v>
      </c>
      <c r="F6" s="12" t="s">
        <v>349</v>
      </c>
      <c r="G6" s="13" t="s">
        <v>350</v>
      </c>
      <c r="H6" s="47" t="s">
        <v>717</v>
      </c>
    </row>
    <row r="7" spans="1:8" ht="15" customHeight="1">
      <c r="A7" s="21"/>
      <c r="B7" s="14" t="s">
        <v>125</v>
      </c>
      <c r="C7" s="14" t="s">
        <v>6</v>
      </c>
      <c r="D7" s="15">
        <v>10199953</v>
      </c>
      <c r="E7" s="15">
        <v>38801632</v>
      </c>
      <c r="F7" s="15">
        <v>29892232</v>
      </c>
      <c r="G7" s="15">
        <v>19109352</v>
      </c>
      <c r="H7" s="15">
        <f>IFERROR(VLOOKUP(B7,'Ene - May'!$B$13:$G$256,6,0),0)-D7</f>
        <v>-340</v>
      </c>
    </row>
    <row r="8" spans="1:8" ht="15" customHeight="1">
      <c r="A8" s="21"/>
      <c r="B8" s="14" t="s">
        <v>222</v>
      </c>
      <c r="C8" s="14" t="s">
        <v>8</v>
      </c>
      <c r="D8" s="15">
        <v>3419938</v>
      </c>
      <c r="E8" s="15">
        <v>32265131</v>
      </c>
      <c r="F8" s="15">
        <v>27607898</v>
      </c>
      <c r="G8" s="15">
        <v>8077171</v>
      </c>
      <c r="H8" s="15">
        <f>IFERROR(VLOOKUP(B8,'Ene - May'!$B$13:$G$256,6,0),0)-D8</f>
        <v>-340</v>
      </c>
    </row>
    <row r="9" spans="1:8" ht="15" customHeight="1">
      <c r="A9" s="21"/>
      <c r="B9" s="14" t="s">
        <v>129</v>
      </c>
      <c r="C9" s="14" t="s">
        <v>9</v>
      </c>
      <c r="D9" s="15">
        <v>3297480</v>
      </c>
      <c r="E9" s="15">
        <v>14629835</v>
      </c>
      <c r="F9" s="15">
        <v>13159035</v>
      </c>
      <c r="G9" s="15">
        <v>4768281</v>
      </c>
      <c r="H9" s="15">
        <f>IFERROR(VLOOKUP(B9,'Ene - May'!$B$13:$G$256,6,0),0)-D9</f>
        <v>-340</v>
      </c>
    </row>
    <row r="10" spans="1:8" ht="15" customHeight="1">
      <c r="A10" s="21"/>
      <c r="B10" s="14" t="s">
        <v>223</v>
      </c>
      <c r="C10" s="14" t="s">
        <v>10</v>
      </c>
      <c r="D10" s="15">
        <v>3297480</v>
      </c>
      <c r="E10" s="15">
        <v>14629835</v>
      </c>
      <c r="F10" s="15">
        <v>13159035</v>
      </c>
      <c r="G10" s="15">
        <v>4768281</v>
      </c>
      <c r="H10" s="15">
        <f>IFERROR(VLOOKUP(B10,'Ene - May'!$B$13:$G$256,6,0),0)-D10</f>
        <v>-340</v>
      </c>
    </row>
    <row r="11" spans="1:8" ht="15" customHeight="1">
      <c r="A11" s="21"/>
      <c r="B11" s="14" t="s">
        <v>224</v>
      </c>
      <c r="C11" s="14" t="s">
        <v>11</v>
      </c>
      <c r="D11" s="15">
        <v>78912</v>
      </c>
      <c r="E11" s="15">
        <v>658898</v>
      </c>
      <c r="F11" s="15">
        <v>703783</v>
      </c>
      <c r="G11" s="15">
        <v>34027</v>
      </c>
      <c r="H11" s="15">
        <f>IFERROR(VLOOKUP(B11,'Ene - May'!$B$13:$G$256,6,0),0)-D11</f>
        <v>0</v>
      </c>
    </row>
    <row r="12" spans="1:8" ht="15" customHeight="1">
      <c r="A12" s="21"/>
      <c r="B12" s="14" t="s">
        <v>225</v>
      </c>
      <c r="C12" s="14" t="s">
        <v>12</v>
      </c>
      <c r="D12" s="15">
        <v>72362</v>
      </c>
      <c r="E12" s="15">
        <v>278649</v>
      </c>
      <c r="F12" s="15">
        <v>320399</v>
      </c>
      <c r="G12" s="15">
        <v>30612</v>
      </c>
      <c r="H12" s="15">
        <f>IFERROR(VLOOKUP(B12,'Ene - May'!$B$13:$G$256,6,0),0)-D12</f>
        <v>0</v>
      </c>
    </row>
    <row r="13" spans="1:8" ht="15" customHeight="1">
      <c r="A13" s="21"/>
      <c r="B13" s="14" t="s">
        <v>613</v>
      </c>
      <c r="C13" s="14" t="s">
        <v>689</v>
      </c>
      <c r="D13" s="15">
        <v>5202</v>
      </c>
      <c r="E13" s="15">
        <v>45007</v>
      </c>
      <c r="F13" s="15">
        <v>49922</v>
      </c>
      <c r="G13" s="15" t="s">
        <v>602</v>
      </c>
      <c r="H13" s="15">
        <f>IFERROR(VLOOKUP(B13,'Ene - May'!$B$13:$G$256,6,0),0)-D13</f>
        <v>0</v>
      </c>
    </row>
    <row r="14" spans="1:8" ht="15" customHeight="1">
      <c r="A14" s="21"/>
      <c r="B14" s="14" t="s">
        <v>484</v>
      </c>
      <c r="C14" s="14" t="s">
        <v>412</v>
      </c>
      <c r="D14" s="15" t="s">
        <v>351</v>
      </c>
      <c r="E14" s="15" t="s">
        <v>601</v>
      </c>
      <c r="F14" s="15" t="s">
        <v>601</v>
      </c>
      <c r="G14" s="15" t="s">
        <v>351</v>
      </c>
      <c r="H14" s="15">
        <f>IFERROR(VLOOKUP(B14,'Ene - May'!$B$13:$G$256,6,0),0)-D14</f>
        <v>0</v>
      </c>
    </row>
    <row r="15" spans="1:8" ht="15" customHeight="1">
      <c r="A15" s="21"/>
      <c r="B15" s="14" t="s">
        <v>485</v>
      </c>
      <c r="C15" s="14" t="s">
        <v>413</v>
      </c>
      <c r="D15" s="15">
        <v>35802</v>
      </c>
      <c r="E15" s="15">
        <v>121771</v>
      </c>
      <c r="F15" s="15">
        <v>139259</v>
      </c>
      <c r="G15" s="15">
        <v>18314</v>
      </c>
      <c r="H15" s="15">
        <f>IFERROR(VLOOKUP(B15,'Ene - May'!$B$13:$G$256,6,0),0)-D15</f>
        <v>0</v>
      </c>
    </row>
    <row r="16" spans="1:8" ht="15" customHeight="1">
      <c r="A16" s="21"/>
      <c r="B16" s="14" t="s">
        <v>614</v>
      </c>
      <c r="C16" s="14" t="s">
        <v>414</v>
      </c>
      <c r="D16" s="15">
        <v>10263</v>
      </c>
      <c r="E16" s="15">
        <v>27532</v>
      </c>
      <c r="F16" s="15">
        <v>32848</v>
      </c>
      <c r="G16" s="15">
        <v>4946</v>
      </c>
      <c r="H16" s="15">
        <f>IFERROR(VLOOKUP(B16,'Ene - May'!$B$13:$G$256,6,0),0)-D16</f>
        <v>0</v>
      </c>
    </row>
    <row r="17" spans="1:8" ht="15.95" customHeight="1">
      <c r="A17" s="21"/>
      <c r="B17" s="14" t="s">
        <v>615</v>
      </c>
      <c r="C17" s="14" t="s">
        <v>415</v>
      </c>
      <c r="D17" s="15">
        <v>1760</v>
      </c>
      <c r="E17" s="15">
        <v>7482</v>
      </c>
      <c r="F17" s="15">
        <v>8848</v>
      </c>
      <c r="G17" s="15" t="s">
        <v>600</v>
      </c>
      <c r="H17" s="15">
        <f>IFERROR(VLOOKUP(B17,'Ene - May'!$B$13:$G$256,6,0),0)-D17</f>
        <v>0</v>
      </c>
    </row>
    <row r="18" spans="1:8" ht="15.95" customHeight="1">
      <c r="A18" s="21"/>
      <c r="B18" s="14" t="s">
        <v>617</v>
      </c>
      <c r="C18" s="14" t="s">
        <v>690</v>
      </c>
      <c r="D18" s="15">
        <v>8940</v>
      </c>
      <c r="E18" s="15">
        <v>32474</v>
      </c>
      <c r="F18" s="15">
        <v>40925</v>
      </c>
      <c r="G18" s="15" t="s">
        <v>599</v>
      </c>
      <c r="H18" s="15">
        <f>IFERROR(VLOOKUP(B18,'Ene - May'!$B$13:$G$256,6,0),0)-D18</f>
        <v>0</v>
      </c>
    </row>
    <row r="19" spans="1:8" ht="15" customHeight="1">
      <c r="A19" s="21"/>
      <c r="B19" s="14" t="s">
        <v>618</v>
      </c>
      <c r="C19" s="14" t="s">
        <v>418</v>
      </c>
      <c r="D19" s="15">
        <v>3326</v>
      </c>
      <c r="E19" s="15">
        <v>19657</v>
      </c>
      <c r="F19" s="15">
        <v>20711</v>
      </c>
      <c r="G19" s="15">
        <v>2272</v>
      </c>
      <c r="H19" s="15">
        <f>IFERROR(VLOOKUP(B19,'Ene - May'!$B$13:$G$256,6,0),0)-D19</f>
        <v>0</v>
      </c>
    </row>
    <row r="20" spans="1:8" ht="15.95" customHeight="1">
      <c r="A20" s="21"/>
      <c r="B20" s="14" t="s">
        <v>619</v>
      </c>
      <c r="C20" s="14" t="s">
        <v>419</v>
      </c>
      <c r="D20" s="15">
        <v>2122</v>
      </c>
      <c r="E20" s="15">
        <v>2289</v>
      </c>
      <c r="F20" s="15">
        <v>3158</v>
      </c>
      <c r="G20" s="15">
        <v>1253</v>
      </c>
      <c r="H20" s="15">
        <f>IFERROR(VLOOKUP(B20,'Ene - May'!$B$13:$G$256,6,0),0)-D20</f>
        <v>0</v>
      </c>
    </row>
    <row r="21" spans="1:8" ht="15.95" customHeight="1">
      <c r="A21" s="21"/>
      <c r="B21" s="14" t="s">
        <v>620</v>
      </c>
      <c r="C21" s="14" t="s">
        <v>420</v>
      </c>
      <c r="D21" s="15">
        <v>1291</v>
      </c>
      <c r="E21" s="15">
        <v>17590</v>
      </c>
      <c r="F21" s="15">
        <v>16591</v>
      </c>
      <c r="G21" s="15">
        <v>2291</v>
      </c>
      <c r="H21" s="15">
        <f>IFERROR(VLOOKUP(B21,'Ene - May'!$B$13:$G$256,6,0),0)-D21</f>
        <v>0</v>
      </c>
    </row>
    <row r="22" spans="1:8" ht="15" customHeight="1">
      <c r="A22" s="21"/>
      <c r="B22" s="14" t="s">
        <v>621</v>
      </c>
      <c r="C22" s="14" t="s">
        <v>691</v>
      </c>
      <c r="D22" s="15">
        <v>3657</v>
      </c>
      <c r="E22" s="15">
        <v>4379</v>
      </c>
      <c r="F22" s="15">
        <v>7668</v>
      </c>
      <c r="G22" s="15" t="s">
        <v>598</v>
      </c>
      <c r="H22" s="15">
        <f>IFERROR(VLOOKUP(B22,'Ene - May'!$B$13:$G$256,6,0),0)-D22</f>
        <v>0</v>
      </c>
    </row>
    <row r="23" spans="1:8" ht="15.95" customHeight="1">
      <c r="A23" s="21"/>
      <c r="B23" s="14" t="s">
        <v>152</v>
      </c>
      <c r="C23" s="14" t="s">
        <v>422</v>
      </c>
      <c r="D23" s="15">
        <v>6550</v>
      </c>
      <c r="E23" s="15">
        <v>273287</v>
      </c>
      <c r="F23" s="15">
        <v>276422</v>
      </c>
      <c r="G23" s="15">
        <v>3415</v>
      </c>
      <c r="H23" s="15">
        <f>IFERROR(VLOOKUP(B23,'Ene - May'!$B$13:$G$256,6,0),0)-D23</f>
        <v>0</v>
      </c>
    </row>
    <row r="24" spans="1:8" ht="15.95" customHeight="1">
      <c r="A24" s="21"/>
      <c r="B24" s="14" t="s">
        <v>226</v>
      </c>
      <c r="C24" s="14" t="s">
        <v>352</v>
      </c>
      <c r="D24" s="15" t="s">
        <v>351</v>
      </c>
      <c r="E24" s="15">
        <v>106961</v>
      </c>
      <c r="F24" s="15">
        <v>106961</v>
      </c>
      <c r="G24" s="15" t="s">
        <v>351</v>
      </c>
      <c r="H24" s="15">
        <f>IFERROR(VLOOKUP(B24,'Ene - May'!$B$13:$G$256,6,0),0)-D24</f>
        <v>0</v>
      </c>
    </row>
    <row r="25" spans="1:8" ht="15" customHeight="1">
      <c r="A25" s="21"/>
      <c r="B25" s="14" t="s">
        <v>130</v>
      </c>
      <c r="C25" s="14" t="s">
        <v>13</v>
      </c>
      <c r="D25" s="15" t="s">
        <v>351</v>
      </c>
      <c r="E25" s="15">
        <v>10189739</v>
      </c>
      <c r="F25" s="15">
        <v>10189739</v>
      </c>
      <c r="G25" s="15" t="s">
        <v>351</v>
      </c>
      <c r="H25" s="15">
        <f>IFERROR(VLOOKUP(B25,'Ene - May'!$B$13:$G$256,6,0),0)-D25</f>
        <v>0</v>
      </c>
    </row>
    <row r="26" spans="1:8" ht="15" customHeight="1">
      <c r="A26" s="21"/>
      <c r="B26" s="14" t="s">
        <v>322</v>
      </c>
      <c r="C26" s="14" t="s">
        <v>423</v>
      </c>
      <c r="D26" s="15" t="s">
        <v>351</v>
      </c>
      <c r="E26" s="15">
        <v>29719</v>
      </c>
      <c r="F26" s="15">
        <v>29719</v>
      </c>
      <c r="G26" s="15" t="s">
        <v>351</v>
      </c>
      <c r="H26" s="15">
        <f>IFERROR(VLOOKUP(B26,'Ene - May'!$B$13:$G$256,6,0),0)-D26</f>
        <v>0</v>
      </c>
    </row>
    <row r="27" spans="1:8" ht="15.95" customHeight="1">
      <c r="A27" s="21"/>
      <c r="B27" s="14" t="s">
        <v>228</v>
      </c>
      <c r="C27" s="14" t="s">
        <v>14</v>
      </c>
      <c r="D27" s="15" t="s">
        <v>351</v>
      </c>
      <c r="E27" s="15">
        <v>10160019</v>
      </c>
      <c r="F27" s="15">
        <v>10160019</v>
      </c>
      <c r="G27" s="15" t="s">
        <v>351</v>
      </c>
      <c r="H27" s="15">
        <f>IFERROR(VLOOKUP(B27,'Ene - May'!$B$13:$G$256,6,0),0)-D27</f>
        <v>0</v>
      </c>
    </row>
    <row r="28" spans="1:8" ht="15" customHeight="1">
      <c r="A28" s="21"/>
      <c r="B28" s="14" t="s">
        <v>201</v>
      </c>
      <c r="C28" s="14" t="s">
        <v>198</v>
      </c>
      <c r="D28" s="15">
        <v>43545</v>
      </c>
      <c r="E28" s="15">
        <v>6786660</v>
      </c>
      <c r="F28" s="15">
        <v>3555342</v>
      </c>
      <c r="G28" s="15">
        <v>3274863</v>
      </c>
      <c r="H28" s="15">
        <f>IFERROR(VLOOKUP(B28,'Ene - May'!$B$13:$G$256,6,0),0)-D28</f>
        <v>0</v>
      </c>
    </row>
    <row r="29" spans="1:8" ht="15" customHeight="1">
      <c r="A29" s="21"/>
      <c r="B29" s="14" t="s">
        <v>343</v>
      </c>
      <c r="C29" s="14" t="s">
        <v>424</v>
      </c>
      <c r="D29" s="15">
        <v>43545</v>
      </c>
      <c r="E29" s="15">
        <v>3231318</v>
      </c>
      <c r="F29" s="15" t="s">
        <v>351</v>
      </c>
      <c r="G29" s="15">
        <v>3274863</v>
      </c>
      <c r="H29" s="15">
        <f>IFERROR(VLOOKUP(B29,'Ene - May'!$B$13:$G$256,6,0),0)-D29</f>
        <v>0</v>
      </c>
    </row>
    <row r="30" spans="1:8" ht="15" customHeight="1">
      <c r="A30" s="21"/>
      <c r="B30" s="14" t="s">
        <v>312</v>
      </c>
      <c r="C30" s="14" t="s">
        <v>300</v>
      </c>
      <c r="D30" s="15" t="s">
        <v>351</v>
      </c>
      <c r="E30" s="15">
        <v>3555342</v>
      </c>
      <c r="F30" s="15">
        <v>3555342</v>
      </c>
      <c r="G30" s="15" t="s">
        <v>351</v>
      </c>
      <c r="H30" s="15">
        <f>IFERROR(VLOOKUP(B30,'Ene - May'!$B$13:$G$256,6,0),0)-D30</f>
        <v>0</v>
      </c>
    </row>
    <row r="31" spans="1:8" ht="15" customHeight="1">
      <c r="A31" s="21"/>
      <c r="B31" s="14" t="s">
        <v>569</v>
      </c>
      <c r="C31" s="14" t="s">
        <v>425</v>
      </c>
      <c r="D31" s="15">
        <v>6375080</v>
      </c>
      <c r="E31" s="15">
        <v>6342295</v>
      </c>
      <c r="F31" s="15">
        <v>2167851</v>
      </c>
      <c r="G31" s="15">
        <v>10549525</v>
      </c>
      <c r="H31" s="15">
        <f>IFERROR(VLOOKUP(B31,'Ene - May'!$B$13:$G$256,6,0),0)-D31</f>
        <v>0</v>
      </c>
    </row>
    <row r="32" spans="1:8" ht="15.95" customHeight="1">
      <c r="A32" s="21"/>
      <c r="B32" s="14" t="s">
        <v>230</v>
      </c>
      <c r="C32" s="14" t="s">
        <v>15</v>
      </c>
      <c r="D32" s="15">
        <v>6375080</v>
      </c>
      <c r="E32" s="15">
        <v>6342295</v>
      </c>
      <c r="F32" s="15">
        <v>2167851</v>
      </c>
      <c r="G32" s="15">
        <v>10549525</v>
      </c>
      <c r="H32" s="15">
        <f>IFERROR(VLOOKUP(B32,'Ene - May'!$B$13:$G$256,6,0),0)-D32</f>
        <v>0</v>
      </c>
    </row>
    <row r="33" spans="1:8" ht="15" customHeight="1">
      <c r="A33" s="21"/>
      <c r="B33" s="14" t="s">
        <v>622</v>
      </c>
      <c r="C33" s="14" t="s">
        <v>426</v>
      </c>
      <c r="D33" s="15">
        <v>1431</v>
      </c>
      <c r="E33" s="15" t="s">
        <v>351</v>
      </c>
      <c r="F33" s="15" t="s">
        <v>351</v>
      </c>
      <c r="G33" s="15">
        <v>1431</v>
      </c>
      <c r="H33" s="15">
        <f>IFERROR(VLOOKUP(B33,'Ene - May'!$B$13:$G$256,6,0),0)-D33</f>
        <v>0</v>
      </c>
    </row>
    <row r="34" spans="1:8" ht="15" customHeight="1">
      <c r="A34" s="21"/>
      <c r="B34" s="14" t="s">
        <v>623</v>
      </c>
      <c r="C34" s="14" t="s">
        <v>427</v>
      </c>
      <c r="D34" s="15">
        <v>1431</v>
      </c>
      <c r="E34" s="15" t="s">
        <v>351</v>
      </c>
      <c r="F34" s="15" t="s">
        <v>351</v>
      </c>
      <c r="G34" s="15">
        <v>1431</v>
      </c>
      <c r="H34" s="15">
        <f>IFERROR(VLOOKUP(B34,'Ene - May'!$B$13:$G$256,6,0),0)-D34</f>
        <v>0</v>
      </c>
    </row>
    <row r="35" spans="1:8" ht="15" customHeight="1">
      <c r="A35" s="21"/>
      <c r="B35" s="14" t="s">
        <v>624</v>
      </c>
      <c r="C35" s="14" t="s">
        <v>428</v>
      </c>
      <c r="D35" s="15">
        <v>1431</v>
      </c>
      <c r="E35" s="15" t="s">
        <v>351</v>
      </c>
      <c r="F35" s="15" t="s">
        <v>351</v>
      </c>
      <c r="G35" s="15">
        <v>1431</v>
      </c>
      <c r="H35" s="15">
        <f>IFERROR(VLOOKUP(B35,'Ene - May'!$B$13:$G$256,6,0),0)-D35</f>
        <v>0</v>
      </c>
    </row>
    <row r="36" spans="1:8" ht="15" customHeight="1">
      <c r="A36" s="21"/>
      <c r="B36" s="14" t="s">
        <v>625</v>
      </c>
      <c r="C36" s="14" t="s">
        <v>427</v>
      </c>
      <c r="D36" s="15" t="s">
        <v>351</v>
      </c>
      <c r="E36" s="15" t="s">
        <v>351</v>
      </c>
      <c r="F36" s="15" t="s">
        <v>351</v>
      </c>
      <c r="G36" s="15" t="s">
        <v>351</v>
      </c>
      <c r="H36" s="15">
        <f>IFERROR(VLOOKUP(B36,'Ene - May'!$B$13:$G$256,6,0),0)-D36</f>
        <v>0</v>
      </c>
    </row>
    <row r="37" spans="1:8" ht="15" customHeight="1">
      <c r="A37" s="21"/>
      <c r="B37" s="14" t="s">
        <v>626</v>
      </c>
      <c r="C37" s="14" t="s">
        <v>429</v>
      </c>
      <c r="D37" s="15" t="s">
        <v>351</v>
      </c>
      <c r="E37" s="15" t="s">
        <v>351</v>
      </c>
      <c r="F37" s="15" t="s">
        <v>351</v>
      </c>
      <c r="G37" s="15" t="s">
        <v>351</v>
      </c>
      <c r="H37" s="15">
        <f>IFERROR(VLOOKUP(B37,'Ene - May'!$B$13:$G$256,6,0),0)-D37</f>
        <v>0</v>
      </c>
    </row>
    <row r="38" spans="1:8" ht="15" customHeight="1">
      <c r="A38" s="21"/>
      <c r="B38" s="14" t="s">
        <v>131</v>
      </c>
      <c r="C38" s="14" t="s">
        <v>16</v>
      </c>
      <c r="D38" s="15">
        <v>6373649</v>
      </c>
      <c r="E38" s="15">
        <v>6342295</v>
      </c>
      <c r="F38" s="15">
        <v>2167851</v>
      </c>
      <c r="G38" s="15">
        <v>10548093</v>
      </c>
      <c r="H38" s="15">
        <f>IFERROR(VLOOKUP(B38,'Ene - May'!$B$13:$G$256,6,0),0)-D38</f>
        <v>0</v>
      </c>
    </row>
    <row r="39" spans="1:8" ht="15" customHeight="1">
      <c r="A39" s="21"/>
      <c r="B39" s="14" t="s">
        <v>627</v>
      </c>
      <c r="C39" s="14" t="s">
        <v>692</v>
      </c>
      <c r="D39" s="15">
        <v>203559</v>
      </c>
      <c r="E39" s="15">
        <v>904005</v>
      </c>
      <c r="F39" s="15">
        <v>802623</v>
      </c>
      <c r="G39" s="15">
        <v>304941</v>
      </c>
      <c r="H39" s="15">
        <f>IFERROR(VLOOKUP(B39,'Ene - May'!$B$13:$G$256,6,0),0)-D39</f>
        <v>0</v>
      </c>
    </row>
    <row r="40" spans="1:8" ht="15" customHeight="1">
      <c r="A40" s="21"/>
      <c r="B40" s="14" t="s">
        <v>628</v>
      </c>
      <c r="C40" s="14" t="s">
        <v>431</v>
      </c>
      <c r="D40" s="15">
        <v>203559</v>
      </c>
      <c r="E40" s="15">
        <v>904005</v>
      </c>
      <c r="F40" s="15">
        <v>802623</v>
      </c>
      <c r="G40" s="15">
        <v>304941</v>
      </c>
      <c r="H40" s="15">
        <f>IFERROR(VLOOKUP(B40,'Ene - May'!$B$13:$G$256,6,0),0)-D40</f>
        <v>0</v>
      </c>
    </row>
    <row r="41" spans="1:8" ht="15" customHeight="1">
      <c r="A41" s="21"/>
      <c r="B41" s="14" t="s">
        <v>629</v>
      </c>
      <c r="C41" s="14" t="s">
        <v>693</v>
      </c>
      <c r="D41" s="15">
        <v>6170090</v>
      </c>
      <c r="E41" s="15">
        <v>5438290</v>
      </c>
      <c r="F41" s="15">
        <v>1365228</v>
      </c>
      <c r="G41" s="15">
        <v>10243153</v>
      </c>
      <c r="H41" s="15">
        <f>IFERROR(VLOOKUP(B41,'Ene - May'!$B$13:$G$256,6,0),0)-D41</f>
        <v>0</v>
      </c>
    </row>
    <row r="42" spans="1:8" ht="15" customHeight="1">
      <c r="A42" s="21"/>
      <c r="B42" s="14" t="s">
        <v>630</v>
      </c>
      <c r="C42" s="14" t="s">
        <v>433</v>
      </c>
      <c r="D42" s="15">
        <v>5228277</v>
      </c>
      <c r="E42" s="15">
        <v>4204012</v>
      </c>
      <c r="F42" s="15">
        <v>1170914</v>
      </c>
      <c r="G42" s="15">
        <v>8261376</v>
      </c>
      <c r="H42" s="15">
        <f>IFERROR(VLOOKUP(B42,'Ene - May'!$B$13:$G$256,6,0),0)-D42</f>
        <v>0</v>
      </c>
    </row>
    <row r="43" spans="1:8" ht="15" customHeight="1">
      <c r="A43" s="21"/>
      <c r="B43" s="14" t="s">
        <v>631</v>
      </c>
      <c r="C43" s="14" t="s">
        <v>434</v>
      </c>
      <c r="D43" s="15">
        <v>90678</v>
      </c>
      <c r="E43" s="15" t="s">
        <v>351</v>
      </c>
      <c r="F43" s="15" t="s">
        <v>351</v>
      </c>
      <c r="G43" s="15">
        <v>90678</v>
      </c>
      <c r="H43" s="15">
        <f>IFERROR(VLOOKUP(B43,'Ene - May'!$B$13:$G$256,6,0),0)-D43</f>
        <v>0</v>
      </c>
    </row>
    <row r="44" spans="1:8" ht="15" customHeight="1">
      <c r="A44" s="21"/>
      <c r="B44" s="14" t="s">
        <v>632</v>
      </c>
      <c r="C44" s="14" t="s">
        <v>694</v>
      </c>
      <c r="D44" s="15">
        <v>37669</v>
      </c>
      <c r="E44" s="15" t="s">
        <v>351</v>
      </c>
      <c r="F44" s="15" t="s">
        <v>351</v>
      </c>
      <c r="G44" s="15">
        <v>37669</v>
      </c>
      <c r="H44" s="15">
        <f>IFERROR(VLOOKUP(B44,'Ene - May'!$B$13:$G$256,6,0),0)-D44</f>
        <v>0</v>
      </c>
    </row>
    <row r="45" spans="1:8" ht="15.95" customHeight="1">
      <c r="A45" s="21"/>
      <c r="B45" s="14" t="s">
        <v>668</v>
      </c>
      <c r="C45" s="14" t="s">
        <v>695</v>
      </c>
      <c r="D45" s="15" t="s">
        <v>351</v>
      </c>
      <c r="E45" s="15" t="s">
        <v>351</v>
      </c>
      <c r="F45" s="15" t="s">
        <v>351</v>
      </c>
      <c r="G45" s="15" t="s">
        <v>351</v>
      </c>
      <c r="H45" s="15">
        <f>IFERROR(VLOOKUP(B45,'Ene - May'!$B$13:$G$256,6,0),0)-D45</f>
        <v>0</v>
      </c>
    </row>
    <row r="46" spans="1:8" ht="15" customHeight="1">
      <c r="A46" s="21"/>
      <c r="B46" s="14" t="s">
        <v>633</v>
      </c>
      <c r="C46" s="14" t="s">
        <v>436</v>
      </c>
      <c r="D46" s="15">
        <v>28812</v>
      </c>
      <c r="E46" s="15">
        <v>136479</v>
      </c>
      <c r="F46" s="15">
        <v>2415</v>
      </c>
      <c r="G46" s="15">
        <v>162876</v>
      </c>
      <c r="H46" s="15">
        <f>IFERROR(VLOOKUP(B46,'Ene - May'!$B$13:$G$256,6,0),0)-D46</f>
        <v>0</v>
      </c>
    </row>
    <row r="47" spans="1:8" ht="15.95" customHeight="1">
      <c r="A47" s="21"/>
      <c r="B47" s="14" t="s">
        <v>634</v>
      </c>
      <c r="C47" s="14" t="s">
        <v>420</v>
      </c>
      <c r="D47" s="15">
        <v>784654</v>
      </c>
      <c r="E47" s="15">
        <v>1079799</v>
      </c>
      <c r="F47" s="15">
        <v>191899</v>
      </c>
      <c r="G47" s="15">
        <v>1672554</v>
      </c>
      <c r="H47" s="15">
        <f>IFERROR(VLOOKUP(B47,'Ene - May'!$B$13:$G$256,6,0),0)-D47</f>
        <v>0</v>
      </c>
    </row>
    <row r="48" spans="1:8" ht="15" customHeight="1">
      <c r="A48" s="21"/>
      <c r="B48" s="14" t="s">
        <v>669</v>
      </c>
      <c r="C48" s="14" t="s">
        <v>691</v>
      </c>
      <c r="D48" s="15" t="s">
        <v>351</v>
      </c>
      <c r="E48" s="15">
        <v>18000</v>
      </c>
      <c r="F48" s="15" t="s">
        <v>351</v>
      </c>
      <c r="G48" s="15">
        <v>18000</v>
      </c>
      <c r="H48" s="15">
        <f>IFERROR(VLOOKUP(B48,'Ene - May'!$B$13:$G$256,6,0),0)-D48</f>
        <v>0</v>
      </c>
    </row>
    <row r="49" spans="1:8" ht="15" customHeight="1">
      <c r="A49" s="21"/>
      <c r="B49" s="14" t="s">
        <v>486</v>
      </c>
      <c r="C49" s="14" t="s">
        <v>437</v>
      </c>
      <c r="D49" s="15" t="s">
        <v>351</v>
      </c>
      <c r="E49" s="15" t="s">
        <v>575</v>
      </c>
      <c r="F49" s="15" t="s">
        <v>351</v>
      </c>
      <c r="G49" s="15" t="s">
        <v>575</v>
      </c>
      <c r="H49" s="15">
        <f>IFERROR(VLOOKUP(B49,'Ene - May'!$B$13:$G$256,6,0),0)-D49</f>
        <v>0</v>
      </c>
    </row>
    <row r="50" spans="1:8" ht="15" customHeight="1">
      <c r="A50" s="21"/>
      <c r="B50" s="14" t="s">
        <v>132</v>
      </c>
      <c r="C50" s="14" t="s">
        <v>17</v>
      </c>
      <c r="D50" s="15" t="s">
        <v>351</v>
      </c>
      <c r="E50" s="15" t="s">
        <v>575</v>
      </c>
      <c r="F50" s="15" t="s">
        <v>351</v>
      </c>
      <c r="G50" s="15" t="s">
        <v>575</v>
      </c>
      <c r="H50" s="15">
        <f>IFERROR(VLOOKUP(B50,'Ene - May'!$B$13:$G$256,6,0),0)-D50</f>
        <v>0</v>
      </c>
    </row>
    <row r="51" spans="1:8" ht="15" customHeight="1">
      <c r="A51" s="21"/>
      <c r="B51" s="14" t="s">
        <v>487</v>
      </c>
      <c r="C51" s="14" t="s">
        <v>68</v>
      </c>
      <c r="D51" s="15" t="s">
        <v>351</v>
      </c>
      <c r="E51" s="15" t="s">
        <v>351</v>
      </c>
      <c r="F51" s="15" t="s">
        <v>351</v>
      </c>
      <c r="G51" s="15" t="s">
        <v>351</v>
      </c>
      <c r="H51" s="15">
        <f>IFERROR(VLOOKUP(B51,'Ene - May'!$B$13:$G$256,6,0),0)-D51</f>
        <v>0</v>
      </c>
    </row>
    <row r="52" spans="1:8" ht="15" customHeight="1">
      <c r="A52" s="21"/>
      <c r="B52" s="14" t="s">
        <v>488</v>
      </c>
      <c r="C52" s="14" t="s">
        <v>69</v>
      </c>
      <c r="D52" s="15" t="s">
        <v>351</v>
      </c>
      <c r="E52" s="15" t="s">
        <v>351</v>
      </c>
      <c r="F52" s="15" t="s">
        <v>351</v>
      </c>
      <c r="G52" s="15" t="s">
        <v>351</v>
      </c>
      <c r="H52" s="15">
        <f>IFERROR(VLOOKUP(B52,'Ene - May'!$B$13:$G$256,6,0),0)-D52</f>
        <v>0</v>
      </c>
    </row>
    <row r="53" spans="1:8" ht="15.95" customHeight="1">
      <c r="A53" s="21"/>
      <c r="B53" s="14" t="s">
        <v>635</v>
      </c>
      <c r="C53" s="14" t="s">
        <v>18</v>
      </c>
      <c r="D53" s="15" t="s">
        <v>351</v>
      </c>
      <c r="E53" s="15" t="s">
        <v>575</v>
      </c>
      <c r="F53" s="15" t="s">
        <v>351</v>
      </c>
      <c r="G53" s="15" t="s">
        <v>575</v>
      </c>
      <c r="H53" s="15">
        <f>IFERROR(VLOOKUP(B53,'Ene - May'!$B$13:$G$256,6,0),0)-D53</f>
        <v>0</v>
      </c>
    </row>
    <row r="54" spans="1:8" ht="15.95" customHeight="1">
      <c r="A54" s="21"/>
      <c r="B54" s="14" t="s">
        <v>670</v>
      </c>
      <c r="C54" s="14" t="s">
        <v>19</v>
      </c>
      <c r="D54" s="15" t="s">
        <v>351</v>
      </c>
      <c r="E54" s="15" t="s">
        <v>351</v>
      </c>
      <c r="F54" s="15" t="s">
        <v>351</v>
      </c>
      <c r="G54" s="15" t="s">
        <v>351</v>
      </c>
      <c r="H54" s="15">
        <f>IFERROR(VLOOKUP(B54,'Ene - May'!$B$13:$G$256,6,0),0)-D54</f>
        <v>0</v>
      </c>
    </row>
    <row r="55" spans="1:8" ht="15.95" customHeight="1">
      <c r="A55" s="21"/>
      <c r="B55" s="14" t="s">
        <v>671</v>
      </c>
      <c r="C55" s="14" t="s">
        <v>70</v>
      </c>
      <c r="D55" s="15" t="s">
        <v>351</v>
      </c>
      <c r="E55" s="15" t="s">
        <v>351</v>
      </c>
      <c r="F55" s="15" t="s">
        <v>351</v>
      </c>
      <c r="G55" s="15" t="s">
        <v>351</v>
      </c>
      <c r="H55" s="15">
        <f>IFERROR(VLOOKUP(B55,'Ene - May'!$B$13:$G$256,6,0),0)-D55</f>
        <v>0</v>
      </c>
    </row>
    <row r="56" spans="1:8" ht="15.95" customHeight="1">
      <c r="A56" s="21"/>
      <c r="B56" s="14" t="s">
        <v>636</v>
      </c>
      <c r="C56" s="14" t="s">
        <v>71</v>
      </c>
      <c r="D56" s="15" t="s">
        <v>351</v>
      </c>
      <c r="E56" s="15" t="s">
        <v>575</v>
      </c>
      <c r="F56" s="15" t="s">
        <v>351</v>
      </c>
      <c r="G56" s="15" t="s">
        <v>575</v>
      </c>
      <c r="H56" s="15">
        <f>IFERROR(VLOOKUP(B56,'Ene - May'!$B$13:$G$256,6,0),0)-D56</f>
        <v>0</v>
      </c>
    </row>
    <row r="57" spans="1:8" ht="15.95" customHeight="1">
      <c r="A57" s="21"/>
      <c r="B57" s="14" t="s">
        <v>231</v>
      </c>
      <c r="C57" s="14" t="s">
        <v>20</v>
      </c>
      <c r="D57" s="15">
        <v>278762</v>
      </c>
      <c r="E57" s="15">
        <v>158713</v>
      </c>
      <c r="F57" s="15">
        <v>82293</v>
      </c>
      <c r="G57" s="15">
        <v>355181</v>
      </c>
      <c r="H57" s="15">
        <f>IFERROR(VLOOKUP(B57,'Ene - May'!$B$13:$G$256,6,0),0)-D57</f>
        <v>0</v>
      </c>
    </row>
    <row r="58" spans="1:8" ht="15" customHeight="1">
      <c r="A58" s="21"/>
      <c r="B58" s="14" t="s">
        <v>133</v>
      </c>
      <c r="C58" s="14" t="s">
        <v>21</v>
      </c>
      <c r="D58" s="15">
        <v>657371</v>
      </c>
      <c r="E58" s="15">
        <v>158293</v>
      </c>
      <c r="F58" s="15" t="s">
        <v>351</v>
      </c>
      <c r="G58" s="15">
        <v>815664</v>
      </c>
      <c r="H58" s="15">
        <f>IFERROR(VLOOKUP(B58,'Ene - May'!$B$13:$G$256,6,0),0)-D58</f>
        <v>0</v>
      </c>
    </row>
    <row r="59" spans="1:8" ht="15.95" customHeight="1">
      <c r="A59" s="21"/>
      <c r="B59" s="14" t="s">
        <v>232</v>
      </c>
      <c r="C59" s="14" t="s">
        <v>22</v>
      </c>
      <c r="D59" s="15">
        <v>57790</v>
      </c>
      <c r="E59" s="15">
        <v>13205</v>
      </c>
      <c r="F59" s="15" t="s">
        <v>351</v>
      </c>
      <c r="G59" s="15">
        <v>70996</v>
      </c>
      <c r="H59" s="15">
        <f>IFERROR(VLOOKUP(B59,'Ene - May'!$B$13:$G$256,6,0),0)-D59</f>
        <v>0</v>
      </c>
    </row>
    <row r="60" spans="1:8" ht="15" customHeight="1">
      <c r="A60" s="21"/>
      <c r="B60" s="14" t="s">
        <v>489</v>
      </c>
      <c r="C60" s="14" t="s">
        <v>438</v>
      </c>
      <c r="D60" s="15">
        <v>46862</v>
      </c>
      <c r="E60" s="15">
        <v>11807</v>
      </c>
      <c r="F60" s="15" t="s">
        <v>351</v>
      </c>
      <c r="G60" s="15">
        <v>58669</v>
      </c>
      <c r="H60" s="15">
        <f>IFERROR(VLOOKUP(B60,'Ene - May'!$B$13:$G$256,6,0),0)-D60</f>
        <v>0</v>
      </c>
    </row>
    <row r="61" spans="1:8" ht="15.95" customHeight="1">
      <c r="A61" s="21"/>
      <c r="B61" s="14" t="s">
        <v>233</v>
      </c>
      <c r="C61" s="14" t="s">
        <v>23</v>
      </c>
      <c r="D61" s="15">
        <v>221733</v>
      </c>
      <c r="E61" s="15">
        <v>55284</v>
      </c>
      <c r="F61" s="15" t="s">
        <v>351</v>
      </c>
      <c r="G61" s="15">
        <v>277016</v>
      </c>
      <c r="H61" s="15">
        <f>IFERROR(VLOOKUP(B61,'Ene - May'!$B$13:$G$256,6,0),0)-D61</f>
        <v>0</v>
      </c>
    </row>
    <row r="62" spans="1:8" ht="15" customHeight="1">
      <c r="A62" s="21"/>
      <c r="B62" s="14" t="s">
        <v>234</v>
      </c>
      <c r="C62" s="14" t="s">
        <v>24</v>
      </c>
      <c r="D62" s="15">
        <v>322306</v>
      </c>
      <c r="E62" s="15">
        <v>77815</v>
      </c>
      <c r="F62" s="15" t="s">
        <v>351</v>
      </c>
      <c r="G62" s="15">
        <v>400121</v>
      </c>
      <c r="H62" s="15">
        <f>IFERROR(VLOOKUP(B62,'Ene - May'!$B$13:$G$256,6,0),0)-D62</f>
        <v>0</v>
      </c>
    </row>
    <row r="63" spans="1:8" ht="15" customHeight="1">
      <c r="A63" s="21"/>
      <c r="B63" s="14" t="s">
        <v>490</v>
      </c>
      <c r="C63" s="14" t="s">
        <v>25</v>
      </c>
      <c r="D63" s="15">
        <v>8680</v>
      </c>
      <c r="E63" s="15" t="s">
        <v>597</v>
      </c>
      <c r="F63" s="15" t="s">
        <v>351</v>
      </c>
      <c r="G63" s="15">
        <v>8863</v>
      </c>
      <c r="H63" s="15">
        <f>IFERROR(VLOOKUP(B63,'Ene - May'!$B$13:$G$256,6,0),0)-D63</f>
        <v>0</v>
      </c>
    </row>
    <row r="64" spans="1:8" ht="15" customHeight="1">
      <c r="A64" s="21"/>
      <c r="B64" s="14" t="s">
        <v>193</v>
      </c>
      <c r="C64" s="14" t="s">
        <v>696</v>
      </c>
      <c r="D64" s="15" t="s">
        <v>351</v>
      </c>
      <c r="E64" s="15" t="s">
        <v>351</v>
      </c>
      <c r="F64" s="15" t="s">
        <v>351</v>
      </c>
      <c r="G64" s="15" t="s">
        <v>351</v>
      </c>
      <c r="H64" s="15">
        <f>IFERROR(VLOOKUP(B64,'Ene - May'!$B$13:$G$256,6,0),0)-D64</f>
        <v>0</v>
      </c>
    </row>
    <row r="65" spans="1:8" ht="15" customHeight="1">
      <c r="A65" s="21"/>
      <c r="B65" s="14" t="s">
        <v>672</v>
      </c>
      <c r="C65" s="14" t="s">
        <v>697</v>
      </c>
      <c r="D65" s="15" t="s">
        <v>351</v>
      </c>
      <c r="E65" s="15" t="s">
        <v>351</v>
      </c>
      <c r="F65" s="15" t="s">
        <v>351</v>
      </c>
      <c r="G65" s="15" t="s">
        <v>351</v>
      </c>
      <c r="H65" s="15">
        <f>IFERROR(VLOOKUP(B65,'Ene - May'!$B$13:$G$256,6,0),0)-D65</f>
        <v>0</v>
      </c>
    </row>
    <row r="66" spans="1:8" ht="15" customHeight="1">
      <c r="A66" s="21"/>
      <c r="B66" s="14" t="s">
        <v>134</v>
      </c>
      <c r="C66" s="14" t="s">
        <v>26</v>
      </c>
      <c r="D66" s="15" t="s">
        <v>351</v>
      </c>
      <c r="E66" s="15" t="s">
        <v>596</v>
      </c>
      <c r="F66" s="15" t="s">
        <v>351</v>
      </c>
      <c r="G66" s="15" t="s">
        <v>596</v>
      </c>
      <c r="H66" s="15">
        <f>IFERROR(VLOOKUP(B66,'Ene - May'!$B$13:$G$256,6,0),0)-D66</f>
        <v>0</v>
      </c>
    </row>
    <row r="67" spans="1:8" ht="15.95" customHeight="1">
      <c r="A67" s="21"/>
      <c r="B67" s="14" t="s">
        <v>673</v>
      </c>
      <c r="C67" s="14" t="s">
        <v>698</v>
      </c>
      <c r="D67" s="15" t="s">
        <v>351</v>
      </c>
      <c r="E67" s="15" t="s">
        <v>596</v>
      </c>
      <c r="F67" s="15" t="s">
        <v>351</v>
      </c>
      <c r="G67" s="15" t="s">
        <v>596</v>
      </c>
      <c r="H67" s="15">
        <f>IFERROR(VLOOKUP(B67,'Ene - May'!$B$13:$G$256,6,0),0)-D67</f>
        <v>0</v>
      </c>
    </row>
    <row r="68" spans="1:8" ht="15.95" customHeight="1">
      <c r="A68" s="21"/>
      <c r="B68" s="14" t="s">
        <v>674</v>
      </c>
      <c r="C68" s="14" t="s">
        <v>699</v>
      </c>
      <c r="D68" s="15" t="s">
        <v>351</v>
      </c>
      <c r="E68" s="15" t="s">
        <v>596</v>
      </c>
      <c r="F68" s="15" t="s">
        <v>351</v>
      </c>
      <c r="G68" s="15" t="s">
        <v>596</v>
      </c>
      <c r="H68" s="15">
        <f>IFERROR(VLOOKUP(B68,'Ene - May'!$B$13:$G$256,6,0),0)-D68</f>
        <v>0</v>
      </c>
    </row>
    <row r="69" spans="1:8" ht="15.95" customHeight="1">
      <c r="A69" s="21"/>
      <c r="B69" s="14" t="s">
        <v>675</v>
      </c>
      <c r="C69" s="14" t="s">
        <v>27</v>
      </c>
      <c r="D69" s="15" t="s">
        <v>351</v>
      </c>
      <c r="E69" s="15" t="s">
        <v>596</v>
      </c>
      <c r="F69" s="15" t="s">
        <v>351</v>
      </c>
      <c r="G69" s="15" t="s">
        <v>596</v>
      </c>
      <c r="H69" s="15">
        <f>IFERROR(VLOOKUP(B69,'Ene - May'!$B$13:$G$256,6,0),0)-D69</f>
        <v>0</v>
      </c>
    </row>
    <row r="70" spans="1:8" ht="15.95" customHeight="1">
      <c r="A70" s="21"/>
      <c r="B70" s="14" t="s">
        <v>676</v>
      </c>
      <c r="C70" s="14" t="s">
        <v>700</v>
      </c>
      <c r="D70" s="15" t="s">
        <v>351</v>
      </c>
      <c r="E70" s="15" t="s">
        <v>351</v>
      </c>
      <c r="F70" s="15" t="s">
        <v>351</v>
      </c>
      <c r="G70" s="15" t="s">
        <v>351</v>
      </c>
      <c r="H70" s="15">
        <f>IFERROR(VLOOKUP(B70,'Ene - May'!$B$13:$G$256,6,0),0)-D70</f>
        <v>0</v>
      </c>
    </row>
    <row r="71" spans="1:8" ht="15.95" customHeight="1">
      <c r="A71" s="21"/>
      <c r="B71" s="14" t="s">
        <v>677</v>
      </c>
      <c r="C71" s="14" t="s">
        <v>27</v>
      </c>
      <c r="D71" s="15" t="s">
        <v>351</v>
      </c>
      <c r="E71" s="15" t="s">
        <v>351</v>
      </c>
      <c r="F71" s="15" t="s">
        <v>351</v>
      </c>
      <c r="G71" s="15" t="s">
        <v>351</v>
      </c>
      <c r="H71" s="15">
        <f>IFERROR(VLOOKUP(B71,'Ene - May'!$B$13:$G$256,6,0),0)-D71</f>
        <v>0</v>
      </c>
    </row>
    <row r="72" spans="1:8" ht="15" customHeight="1">
      <c r="A72" s="21"/>
      <c r="B72" s="14" t="s">
        <v>148</v>
      </c>
      <c r="C72" s="14" t="s">
        <v>29</v>
      </c>
      <c r="D72" s="15">
        <v>-378609</v>
      </c>
      <c r="E72" s="15" t="s">
        <v>351</v>
      </c>
      <c r="F72" s="15">
        <v>82293</v>
      </c>
      <c r="G72" s="15">
        <v>-460903</v>
      </c>
      <c r="H72" s="15">
        <f>IFERROR(VLOOKUP(B72,'Ene - May'!$B$13:$G$256,6,0),0)-D72</f>
        <v>0</v>
      </c>
    </row>
    <row r="73" spans="1:8" ht="15" customHeight="1">
      <c r="A73" s="21"/>
      <c r="B73" s="14" t="s">
        <v>354</v>
      </c>
      <c r="C73" s="14" t="s">
        <v>355</v>
      </c>
      <c r="D73" s="15">
        <v>-26497</v>
      </c>
      <c r="E73" s="15" t="s">
        <v>351</v>
      </c>
      <c r="F73" s="15">
        <v>7824</v>
      </c>
      <c r="G73" s="15">
        <v>-34321</v>
      </c>
      <c r="H73" s="15">
        <f>IFERROR(VLOOKUP(B73,'Ene - May'!$B$13:$G$256,6,0),0)-D73</f>
        <v>0</v>
      </c>
    </row>
    <row r="74" spans="1:8" ht="15.95" customHeight="1">
      <c r="A74" s="21"/>
      <c r="B74" s="14" t="s">
        <v>491</v>
      </c>
      <c r="C74" s="14" t="s">
        <v>440</v>
      </c>
      <c r="D74" s="15">
        <v>-18673</v>
      </c>
      <c r="E74" s="15" t="s">
        <v>351</v>
      </c>
      <c r="F74" s="15">
        <v>9133</v>
      </c>
      <c r="G74" s="15">
        <v>-27806</v>
      </c>
      <c r="H74" s="15">
        <f>IFERROR(VLOOKUP(B74,'Ene - May'!$B$13:$G$256,6,0),0)-D74</f>
        <v>0</v>
      </c>
    </row>
    <row r="75" spans="1:8" ht="15.95" customHeight="1">
      <c r="A75" s="21"/>
      <c r="B75" s="14" t="s">
        <v>235</v>
      </c>
      <c r="C75" s="14" t="s">
        <v>30</v>
      </c>
      <c r="D75" s="15">
        <v>-132507</v>
      </c>
      <c r="E75" s="15" t="s">
        <v>351</v>
      </c>
      <c r="F75" s="15">
        <v>22036</v>
      </c>
      <c r="G75" s="15">
        <v>-154542</v>
      </c>
      <c r="H75" s="15">
        <f>IFERROR(VLOOKUP(B75,'Ene - May'!$B$13:$G$256,6,0),0)-D75</f>
        <v>0</v>
      </c>
    </row>
    <row r="76" spans="1:8" ht="15" customHeight="1">
      <c r="A76" s="21"/>
      <c r="B76" s="14" t="s">
        <v>283</v>
      </c>
      <c r="C76" s="14" t="s">
        <v>356</v>
      </c>
      <c r="D76" s="15">
        <v>-198816</v>
      </c>
      <c r="E76" s="15" t="s">
        <v>351</v>
      </c>
      <c r="F76" s="15">
        <v>40655</v>
      </c>
      <c r="G76" s="15">
        <v>-239472</v>
      </c>
      <c r="H76" s="15">
        <f>IFERROR(VLOOKUP(B76,'Ene - May'!$B$13:$G$256,6,0),0)-D76</f>
        <v>0</v>
      </c>
    </row>
    <row r="77" spans="1:8" ht="15.95" customHeight="1">
      <c r="A77" s="21"/>
      <c r="B77" s="14" t="s">
        <v>637</v>
      </c>
      <c r="C77" s="14" t="s">
        <v>701</v>
      </c>
      <c r="D77" s="15">
        <v>-2116</v>
      </c>
      <c r="E77" s="15" t="s">
        <v>351</v>
      </c>
      <c r="F77" s="15">
        <v>2645</v>
      </c>
      <c r="G77" s="15">
        <v>-4761</v>
      </c>
      <c r="H77" s="15">
        <f>IFERROR(VLOOKUP(B77,'Ene - May'!$B$13:$G$256,6,0),0)-D77</f>
        <v>0</v>
      </c>
    </row>
    <row r="78" spans="1:8" ht="15.95" customHeight="1">
      <c r="A78" s="21"/>
      <c r="B78" s="14" t="s">
        <v>492</v>
      </c>
      <c r="C78" s="14" t="s">
        <v>442</v>
      </c>
      <c r="D78" s="15">
        <v>126173</v>
      </c>
      <c r="E78" s="15">
        <v>35434</v>
      </c>
      <c r="F78" s="15">
        <v>34189</v>
      </c>
      <c r="G78" s="15">
        <v>127417</v>
      </c>
      <c r="H78" s="15">
        <f>IFERROR(VLOOKUP(B78,'Ene - May'!$B$13:$G$256,6,0),0)-D78</f>
        <v>0</v>
      </c>
    </row>
    <row r="79" spans="1:8" ht="17.100000000000001" customHeight="1">
      <c r="A79" s="21"/>
      <c r="B79" s="14" t="s">
        <v>135</v>
      </c>
      <c r="C79" s="14" t="s">
        <v>32</v>
      </c>
      <c r="D79" s="15">
        <v>252262</v>
      </c>
      <c r="E79" s="15">
        <v>35434</v>
      </c>
      <c r="F79" s="15" t="s">
        <v>351</v>
      </c>
      <c r="G79" s="15">
        <v>287696</v>
      </c>
      <c r="H79" s="15">
        <f>IFERROR(VLOOKUP(B79,'Ene - May'!$B$13:$G$256,6,0),0)-D79</f>
        <v>0</v>
      </c>
    </row>
    <row r="80" spans="1:8" ht="15" customHeight="1">
      <c r="A80" s="21"/>
      <c r="B80" s="14" t="s">
        <v>493</v>
      </c>
      <c r="C80" s="14" t="s">
        <v>28</v>
      </c>
      <c r="D80" s="15">
        <v>195566</v>
      </c>
      <c r="E80" s="15">
        <v>34243</v>
      </c>
      <c r="F80" s="15" t="s">
        <v>351</v>
      </c>
      <c r="G80" s="15">
        <v>229809</v>
      </c>
      <c r="H80" s="15">
        <f>IFERROR(VLOOKUP(B80,'Ene - May'!$B$13:$G$256,6,0),0)-D80</f>
        <v>0</v>
      </c>
    </row>
    <row r="81" spans="1:8" ht="15" customHeight="1">
      <c r="A81" s="21"/>
      <c r="B81" s="14" t="s">
        <v>638</v>
      </c>
      <c r="C81" s="14" t="s">
        <v>443</v>
      </c>
      <c r="D81" s="15">
        <v>56696</v>
      </c>
      <c r="E81" s="15">
        <v>1191</v>
      </c>
      <c r="F81" s="15" t="s">
        <v>351</v>
      </c>
      <c r="G81" s="15">
        <v>57886</v>
      </c>
      <c r="H81" s="15">
        <f>IFERROR(VLOOKUP(B81,'Ene - May'!$B$13:$G$256,6,0),0)-D81</f>
        <v>0</v>
      </c>
    </row>
    <row r="82" spans="1:8" ht="15.95" customHeight="1">
      <c r="A82" s="21"/>
      <c r="B82" s="14" t="s">
        <v>168</v>
      </c>
      <c r="C82" s="14" t="s">
        <v>444</v>
      </c>
      <c r="D82" s="15">
        <v>-126089</v>
      </c>
      <c r="E82" s="15" t="s">
        <v>351</v>
      </c>
      <c r="F82" s="15">
        <v>34189</v>
      </c>
      <c r="G82" s="15">
        <v>-160279</v>
      </c>
      <c r="H82" s="15">
        <f>IFERROR(VLOOKUP(B82,'Ene - May'!$B$13:$G$256,6,0),0)-D82</f>
        <v>0</v>
      </c>
    </row>
    <row r="83" spans="1:8" ht="15" customHeight="1">
      <c r="A83" s="21"/>
      <c r="B83" s="14" t="s">
        <v>494</v>
      </c>
      <c r="C83" s="14" t="s">
        <v>528</v>
      </c>
      <c r="D83" s="15">
        <v>-113860</v>
      </c>
      <c r="E83" s="15" t="s">
        <v>351</v>
      </c>
      <c r="F83" s="15">
        <v>21147</v>
      </c>
      <c r="G83" s="15">
        <v>-135006</v>
      </c>
      <c r="H83" s="15">
        <f>IFERROR(VLOOKUP(B83,'Ene - May'!$B$13:$G$256,6,0),0)-D83</f>
        <v>0</v>
      </c>
    </row>
    <row r="84" spans="1:8" ht="15" customHeight="1">
      <c r="A84" s="21"/>
      <c r="B84" s="14" t="s">
        <v>639</v>
      </c>
      <c r="C84" s="14" t="s">
        <v>446</v>
      </c>
      <c r="D84" s="15">
        <v>-12229</v>
      </c>
      <c r="E84" s="15" t="s">
        <v>351</v>
      </c>
      <c r="F84" s="15">
        <v>13043</v>
      </c>
      <c r="G84" s="15">
        <v>-25272</v>
      </c>
      <c r="H84" s="15">
        <f>IFERROR(VLOOKUP(B84,'Ene - May'!$B$13:$G$256,6,0),0)-D84</f>
        <v>0</v>
      </c>
    </row>
    <row r="85" spans="1:8" ht="15.95" customHeight="1">
      <c r="A85" s="21"/>
      <c r="B85" s="14" t="s">
        <v>126</v>
      </c>
      <c r="C85" s="14" t="s">
        <v>7</v>
      </c>
      <c r="D85" s="15">
        <v>-3437122</v>
      </c>
      <c r="E85" s="15">
        <v>9643978</v>
      </c>
      <c r="F85" s="15">
        <v>13333213</v>
      </c>
      <c r="G85" s="15">
        <v>-7126356</v>
      </c>
      <c r="H85" s="15">
        <f>IFERROR(VLOOKUP(B85,'Ene - May'!$B$13:$G$256,6,0),0)-D85</f>
        <v>340</v>
      </c>
    </row>
    <row r="86" spans="1:8" ht="15.95" customHeight="1">
      <c r="A86" s="21"/>
      <c r="B86" s="14" t="s">
        <v>236</v>
      </c>
      <c r="C86" s="14" t="s">
        <v>33</v>
      </c>
      <c r="D86" s="15">
        <v>-1130558</v>
      </c>
      <c r="E86" s="15">
        <v>9367930</v>
      </c>
      <c r="F86" s="15">
        <v>13333213</v>
      </c>
      <c r="G86" s="15">
        <v>-5095841</v>
      </c>
      <c r="H86" s="15">
        <f>IFERROR(VLOOKUP(B86,'Ene - May'!$B$13:$G$256,6,0),0)-D86</f>
        <v>340</v>
      </c>
    </row>
    <row r="87" spans="1:8" ht="15" customHeight="1">
      <c r="A87" s="21"/>
      <c r="B87" s="14" t="s">
        <v>237</v>
      </c>
      <c r="C87" s="14" t="s">
        <v>34</v>
      </c>
      <c r="D87" s="15">
        <v>-172842</v>
      </c>
      <c r="E87" s="15">
        <v>281713</v>
      </c>
      <c r="F87" s="15">
        <v>222267</v>
      </c>
      <c r="G87" s="15">
        <v>-113396</v>
      </c>
      <c r="H87" s="15">
        <f>IFERROR(VLOOKUP(B87,'Ene - May'!$B$13:$G$256,6,0),0)-D87</f>
        <v>0</v>
      </c>
    </row>
    <row r="88" spans="1:8" ht="15.95" customHeight="1">
      <c r="A88" s="21"/>
      <c r="B88" s="14" t="s">
        <v>640</v>
      </c>
      <c r="C88" s="14" t="s">
        <v>447</v>
      </c>
      <c r="D88" s="15">
        <v>-1678</v>
      </c>
      <c r="E88" s="15">
        <v>1678</v>
      </c>
      <c r="F88" s="15" t="s">
        <v>351</v>
      </c>
      <c r="G88" s="15" t="s">
        <v>351</v>
      </c>
      <c r="H88" s="15">
        <f>IFERROR(VLOOKUP(B88,'Ene - May'!$B$13:$G$256,6,0),0)-D88</f>
        <v>0</v>
      </c>
    </row>
    <row r="89" spans="1:8" ht="15.95" customHeight="1">
      <c r="A89" s="21"/>
      <c r="B89" s="14" t="s">
        <v>641</v>
      </c>
      <c r="C89" s="14" t="s">
        <v>415</v>
      </c>
      <c r="D89" s="15">
        <v>-1678</v>
      </c>
      <c r="E89" s="15">
        <v>1678</v>
      </c>
      <c r="F89" s="15" t="s">
        <v>351</v>
      </c>
      <c r="G89" s="15" t="s">
        <v>351</v>
      </c>
      <c r="H89" s="15">
        <f>IFERROR(VLOOKUP(B89,'Ene - May'!$B$13:$G$256,6,0),0)-D89</f>
        <v>0</v>
      </c>
    </row>
    <row r="90" spans="1:8" ht="15.95" customHeight="1">
      <c r="A90" s="21"/>
      <c r="B90" s="14" t="s">
        <v>642</v>
      </c>
      <c r="C90" s="14" t="s">
        <v>702</v>
      </c>
      <c r="D90" s="15" t="s">
        <v>351</v>
      </c>
      <c r="E90" s="15" t="s">
        <v>351</v>
      </c>
      <c r="F90" s="15" t="s">
        <v>351</v>
      </c>
      <c r="G90" s="15" t="s">
        <v>351</v>
      </c>
      <c r="H90" s="15">
        <f>IFERROR(VLOOKUP(B90,'Ene - May'!$B$13:$G$256,6,0),0)-D90</f>
        <v>0</v>
      </c>
    </row>
    <row r="91" spans="1:8" ht="15.95" customHeight="1">
      <c r="A91" s="21"/>
      <c r="B91" s="14" t="s">
        <v>495</v>
      </c>
      <c r="C91" s="14" t="s">
        <v>301</v>
      </c>
      <c r="D91" s="15">
        <v>-171164</v>
      </c>
      <c r="E91" s="15">
        <v>280035</v>
      </c>
      <c r="F91" s="15">
        <v>222267</v>
      </c>
      <c r="G91" s="15">
        <v>-113396</v>
      </c>
      <c r="H91" s="15">
        <f>IFERROR(VLOOKUP(B91,'Ene - May'!$B$13:$G$256,6,0),0)-D91</f>
        <v>0</v>
      </c>
    </row>
    <row r="92" spans="1:8" ht="15.95" customHeight="1">
      <c r="A92" s="21"/>
      <c r="B92" s="14" t="s">
        <v>238</v>
      </c>
      <c r="C92" s="14" t="s">
        <v>357</v>
      </c>
      <c r="D92" s="15" t="s">
        <v>351</v>
      </c>
      <c r="E92" s="15" t="s">
        <v>351</v>
      </c>
      <c r="F92" s="15" t="s">
        <v>351</v>
      </c>
      <c r="G92" s="15" t="s">
        <v>351</v>
      </c>
      <c r="H92" s="15">
        <f>IFERROR(VLOOKUP(B92,'Ene - May'!$B$13:$G$256,6,0),0)-D92</f>
        <v>0</v>
      </c>
    </row>
    <row r="93" spans="1:8" ht="15" customHeight="1">
      <c r="A93" s="21"/>
      <c r="B93" s="14" t="s">
        <v>137</v>
      </c>
      <c r="C93" s="14" t="s">
        <v>35</v>
      </c>
      <c r="D93" s="15">
        <v>-913531</v>
      </c>
      <c r="E93" s="15">
        <v>8705201</v>
      </c>
      <c r="F93" s="15">
        <v>9497788</v>
      </c>
      <c r="G93" s="15">
        <v>-1706118</v>
      </c>
      <c r="H93" s="15">
        <f>IFERROR(VLOOKUP(B93,'Ene - May'!$B$13:$G$256,6,0),0)-D93</f>
        <v>340</v>
      </c>
    </row>
    <row r="94" spans="1:8" ht="15.95" customHeight="1">
      <c r="A94" s="21"/>
      <c r="B94" s="14" t="s">
        <v>239</v>
      </c>
      <c r="C94" s="14" t="s">
        <v>36</v>
      </c>
      <c r="D94" s="15">
        <v>-64069</v>
      </c>
      <c r="E94" s="15">
        <v>1532755</v>
      </c>
      <c r="F94" s="15">
        <v>1538816</v>
      </c>
      <c r="G94" s="15">
        <v>-70130</v>
      </c>
      <c r="H94" s="15">
        <f>IFERROR(VLOOKUP(B94,'Ene - May'!$B$13:$G$256,6,0),0)-D94</f>
        <v>0</v>
      </c>
    </row>
    <row r="95" spans="1:8" ht="15" customHeight="1">
      <c r="A95" s="21"/>
      <c r="B95" s="14" t="s">
        <v>240</v>
      </c>
      <c r="C95" s="14" t="s">
        <v>37</v>
      </c>
      <c r="D95" s="15">
        <v>-11740</v>
      </c>
      <c r="E95" s="15">
        <v>488462</v>
      </c>
      <c r="F95" s="15">
        <v>548594</v>
      </c>
      <c r="G95" s="15">
        <v>-71872</v>
      </c>
      <c r="H95" s="15">
        <f>IFERROR(VLOOKUP(B95,'Ene - May'!$B$13:$G$256,6,0),0)-D95</f>
        <v>340</v>
      </c>
    </row>
    <row r="96" spans="1:8" ht="15.95" customHeight="1">
      <c r="A96" s="21"/>
      <c r="B96" s="14" t="s">
        <v>313</v>
      </c>
      <c r="C96" s="14" t="s">
        <v>302</v>
      </c>
      <c r="D96" s="15">
        <v>-453432</v>
      </c>
      <c r="E96" s="15">
        <v>5951510</v>
      </c>
      <c r="F96" s="15">
        <v>6943107</v>
      </c>
      <c r="G96" s="15">
        <v>-1445029</v>
      </c>
      <c r="H96" s="15">
        <f>IFERROR(VLOOKUP(B96,'Ene - May'!$B$13:$G$256,6,0),0)-D96</f>
        <v>0</v>
      </c>
    </row>
    <row r="97" spans="1:8" ht="15" customHeight="1">
      <c r="A97" s="21"/>
      <c r="B97" s="14" t="s">
        <v>241</v>
      </c>
      <c r="C97" s="14" t="s">
        <v>38</v>
      </c>
      <c r="D97" s="15" t="s">
        <v>595</v>
      </c>
      <c r="E97" s="15">
        <v>97179</v>
      </c>
      <c r="F97" s="15">
        <v>166075</v>
      </c>
      <c r="G97" s="15">
        <v>-68971</v>
      </c>
      <c r="H97" s="15">
        <f>IFERROR(VLOOKUP(B97,'Ene - May'!$B$13:$G$256,6,0),0)-D97</f>
        <v>0</v>
      </c>
    </row>
    <row r="98" spans="1:8" ht="15" customHeight="1">
      <c r="A98" s="21"/>
      <c r="B98" s="14" t="s">
        <v>496</v>
      </c>
      <c r="C98" s="14" t="s">
        <v>449</v>
      </c>
      <c r="D98" s="15">
        <v>-384215</v>
      </c>
      <c r="E98" s="15">
        <v>635296</v>
      </c>
      <c r="F98" s="15">
        <v>301197</v>
      </c>
      <c r="G98" s="15">
        <v>-50117</v>
      </c>
      <c r="H98" s="15">
        <f>IFERROR(VLOOKUP(B98,'Ene - May'!$B$13:$G$256,6,0),0)-D98</f>
        <v>0</v>
      </c>
    </row>
    <row r="99" spans="1:8" ht="15.95" customHeight="1">
      <c r="A99" s="21"/>
      <c r="B99" s="14" t="s">
        <v>344</v>
      </c>
      <c r="C99" s="14" t="s">
        <v>353</v>
      </c>
      <c r="D99" s="15" t="s">
        <v>594</v>
      </c>
      <c r="E99" s="15">
        <v>381017</v>
      </c>
      <c r="F99" s="15">
        <v>381840</v>
      </c>
      <c r="G99" s="15">
        <v>-1463</v>
      </c>
      <c r="H99" s="15">
        <f>IFERROR(VLOOKUP(B99,'Ene - May'!$B$13:$G$256,6,0),0)-D99</f>
        <v>0</v>
      </c>
    </row>
    <row r="100" spans="1:8" ht="15" customHeight="1">
      <c r="A100" s="21"/>
      <c r="B100" s="14" t="s">
        <v>242</v>
      </c>
      <c r="C100" s="14" t="s">
        <v>358</v>
      </c>
      <c r="D100" s="15" t="s">
        <v>594</v>
      </c>
      <c r="E100" s="15">
        <v>381017</v>
      </c>
      <c r="F100" s="15">
        <v>381840</v>
      </c>
      <c r="G100" s="15">
        <v>-1463</v>
      </c>
      <c r="H100" s="15">
        <f>IFERROR(VLOOKUP(B100,'Ene - May'!$B$13:$G$256,6,0),0)-D100</f>
        <v>0</v>
      </c>
    </row>
    <row r="101" spans="1:8" ht="15" customHeight="1">
      <c r="A101" s="21"/>
      <c r="B101" s="14" t="s">
        <v>202</v>
      </c>
      <c r="C101" s="14" t="s">
        <v>198</v>
      </c>
      <c r="D101" s="15">
        <v>-43545</v>
      </c>
      <c r="E101" s="15" t="s">
        <v>351</v>
      </c>
      <c r="F101" s="15">
        <v>3231318</v>
      </c>
      <c r="G101" s="15">
        <v>-3274863</v>
      </c>
      <c r="H101" s="15">
        <f>IFERROR(VLOOKUP(B101,'Ene - May'!$B$13:$G$256,6,0),0)-D101</f>
        <v>0</v>
      </c>
    </row>
    <row r="102" spans="1:8" ht="15.95" customHeight="1">
      <c r="A102" s="21"/>
      <c r="B102" s="14" t="s">
        <v>345</v>
      </c>
      <c r="C102" s="14" t="s">
        <v>450</v>
      </c>
      <c r="D102" s="15">
        <v>-43545</v>
      </c>
      <c r="E102" s="15" t="s">
        <v>351</v>
      </c>
      <c r="F102" s="15">
        <v>3231318</v>
      </c>
      <c r="G102" s="15">
        <v>-3274863</v>
      </c>
      <c r="H102" s="15">
        <f>IFERROR(VLOOKUP(B102,'Ene - May'!$B$13:$G$256,6,0),0)-D102</f>
        <v>0</v>
      </c>
    </row>
    <row r="103" spans="1:8" ht="17.100000000000001" customHeight="1">
      <c r="A103" s="21"/>
      <c r="B103" s="14" t="s">
        <v>497</v>
      </c>
      <c r="C103" s="14" t="s">
        <v>451</v>
      </c>
      <c r="D103" s="15" t="s">
        <v>351</v>
      </c>
      <c r="E103" s="15" t="s">
        <v>351</v>
      </c>
      <c r="F103" s="15" t="s">
        <v>351</v>
      </c>
      <c r="G103" s="15" t="s">
        <v>351</v>
      </c>
      <c r="H103" s="15">
        <f>IFERROR(VLOOKUP(B103,'Ene - May'!$B$13:$G$256,6,0),0)-D103</f>
        <v>0</v>
      </c>
    </row>
    <row r="104" spans="1:8" ht="15" customHeight="1">
      <c r="A104" s="21"/>
      <c r="B104" s="14" t="s">
        <v>244</v>
      </c>
      <c r="C104" s="14" t="s">
        <v>39</v>
      </c>
      <c r="D104" s="15" t="s">
        <v>351</v>
      </c>
      <c r="E104" s="15" t="s">
        <v>351</v>
      </c>
      <c r="F104" s="15" t="s">
        <v>351</v>
      </c>
      <c r="G104" s="15" t="s">
        <v>351</v>
      </c>
      <c r="H104" s="15">
        <f>IFERROR(VLOOKUP(B104,'Ene - May'!$B$13:$G$256,6,0),0)-D104</f>
        <v>0</v>
      </c>
    </row>
    <row r="105" spans="1:8" ht="15" customHeight="1">
      <c r="A105" s="21"/>
      <c r="B105" s="14" t="s">
        <v>153</v>
      </c>
      <c r="C105" s="14" t="s">
        <v>452</v>
      </c>
      <c r="D105" s="15" t="s">
        <v>351</v>
      </c>
      <c r="E105" s="15" t="s">
        <v>351</v>
      </c>
      <c r="F105" s="15" t="s">
        <v>351</v>
      </c>
      <c r="G105" s="15" t="s">
        <v>351</v>
      </c>
      <c r="H105" s="15">
        <f>IFERROR(VLOOKUP(B105,'Ene - May'!$B$13:$G$256,6,0),0)-D105</f>
        <v>0</v>
      </c>
    </row>
    <row r="106" spans="1:8" ht="15.95" customHeight="1">
      <c r="A106" s="21"/>
      <c r="B106" s="14" t="s">
        <v>643</v>
      </c>
      <c r="C106" s="14" t="s">
        <v>453</v>
      </c>
      <c r="D106" s="15">
        <v>-2306564</v>
      </c>
      <c r="E106" s="15">
        <v>276048</v>
      </c>
      <c r="F106" s="15" t="s">
        <v>351</v>
      </c>
      <c r="G106" s="15">
        <v>-2030516</v>
      </c>
      <c r="H106" s="15">
        <f>IFERROR(VLOOKUP(B106,'Ene - May'!$B$13:$G$256,6,0),0)-D106</f>
        <v>0</v>
      </c>
    </row>
    <row r="107" spans="1:8" ht="15.95" customHeight="1">
      <c r="A107" s="21"/>
      <c r="B107" s="14" t="s">
        <v>138</v>
      </c>
      <c r="C107" s="14" t="s">
        <v>40</v>
      </c>
      <c r="D107" s="15">
        <v>-2306564</v>
      </c>
      <c r="E107" s="15">
        <v>276048</v>
      </c>
      <c r="F107" s="15" t="s">
        <v>351</v>
      </c>
      <c r="G107" s="15">
        <v>-2030516</v>
      </c>
      <c r="H107" s="15">
        <f>IFERROR(VLOOKUP(B107,'Ene - May'!$B$13:$G$256,6,0),0)-D107</f>
        <v>0</v>
      </c>
    </row>
    <row r="108" spans="1:8" ht="15.95" customHeight="1">
      <c r="A108" s="21"/>
      <c r="B108" s="14" t="s">
        <v>644</v>
      </c>
      <c r="C108" s="14" t="s">
        <v>454</v>
      </c>
      <c r="D108" s="15">
        <v>-2306564</v>
      </c>
      <c r="E108" s="15">
        <v>276048</v>
      </c>
      <c r="F108" s="15" t="s">
        <v>351</v>
      </c>
      <c r="G108" s="15">
        <v>-2030516</v>
      </c>
      <c r="H108" s="15">
        <f>IFERROR(VLOOKUP(B108,'Ene - May'!$B$13:$G$256,6,0),0)-D108</f>
        <v>0</v>
      </c>
    </row>
    <row r="109" spans="1:8" ht="17.100000000000001" customHeight="1">
      <c r="A109" s="21"/>
      <c r="B109" s="14" t="s">
        <v>149</v>
      </c>
      <c r="C109" s="14" t="s">
        <v>359</v>
      </c>
      <c r="D109" s="15">
        <v>-8608176</v>
      </c>
      <c r="E109" s="15" t="s">
        <v>351</v>
      </c>
      <c r="F109" s="15" t="s">
        <v>351</v>
      </c>
      <c r="G109" s="15">
        <v>-8608176</v>
      </c>
      <c r="H109" s="15">
        <f>IFERROR(VLOOKUP(B109,'Ene - May'!$B$13:$G$256,6,0),0)-D109</f>
        <v>0</v>
      </c>
    </row>
    <row r="110" spans="1:8" ht="15" customHeight="1">
      <c r="A110" s="21"/>
      <c r="B110" s="14" t="s">
        <v>360</v>
      </c>
      <c r="C110" s="14" t="s">
        <v>361</v>
      </c>
      <c r="D110" s="15">
        <v>-8608176</v>
      </c>
      <c r="E110" s="15" t="s">
        <v>351</v>
      </c>
      <c r="F110" s="15" t="s">
        <v>351</v>
      </c>
      <c r="G110" s="15">
        <v>-8608176</v>
      </c>
      <c r="H110" s="15">
        <f>IFERROR(VLOOKUP(B110,'Ene - May'!$B$13:$G$256,6,0),0)-D110</f>
        <v>0</v>
      </c>
    </row>
    <row r="111" spans="1:8" ht="15" customHeight="1">
      <c r="A111" s="21"/>
      <c r="B111" s="14" t="s">
        <v>362</v>
      </c>
      <c r="C111" s="14" t="s">
        <v>363</v>
      </c>
      <c r="D111" s="15">
        <v>-8608176</v>
      </c>
      <c r="E111" s="15" t="s">
        <v>351</v>
      </c>
      <c r="F111" s="15" t="s">
        <v>351</v>
      </c>
      <c r="G111" s="15">
        <v>-8608176</v>
      </c>
      <c r="H111" s="15">
        <f>IFERROR(VLOOKUP(B111,'Ene - May'!$B$13:$G$256,6,0),0)-D111</f>
        <v>0</v>
      </c>
    </row>
    <row r="112" spans="1:8" ht="15.95" customHeight="1">
      <c r="A112" s="21"/>
      <c r="B112" s="14" t="s">
        <v>165</v>
      </c>
      <c r="C112" s="14" t="s">
        <v>41</v>
      </c>
      <c r="D112" s="15">
        <v>-745092</v>
      </c>
      <c r="E112" s="15" t="s">
        <v>351</v>
      </c>
      <c r="F112" s="15" t="s">
        <v>351</v>
      </c>
      <c r="G112" s="15">
        <v>-745092</v>
      </c>
      <c r="H112" s="15">
        <f>IFERROR(VLOOKUP(B112,'Ene - May'!$B$13:$G$256,6,0),0)-D112</f>
        <v>0</v>
      </c>
    </row>
    <row r="113" spans="1:8" ht="15" customHeight="1">
      <c r="A113" s="21"/>
      <c r="B113" s="14" t="s">
        <v>166</v>
      </c>
      <c r="C113" s="14" t="s">
        <v>42</v>
      </c>
      <c r="D113" s="15" t="s">
        <v>351</v>
      </c>
      <c r="E113" s="15" t="s">
        <v>351</v>
      </c>
      <c r="F113" s="15" t="s">
        <v>351</v>
      </c>
      <c r="G113" s="15" t="s">
        <v>351</v>
      </c>
      <c r="H113" s="15">
        <f>IFERROR(VLOOKUP(B113,'Ene - May'!$B$13:$G$256,6,0),0)-D113</f>
        <v>0</v>
      </c>
    </row>
    <row r="114" spans="1:8" ht="15" customHeight="1">
      <c r="A114" s="21"/>
      <c r="B114" s="14" t="s">
        <v>167</v>
      </c>
      <c r="C114" s="14" t="s">
        <v>43</v>
      </c>
      <c r="D114" s="15">
        <v>-7863084</v>
      </c>
      <c r="E114" s="15" t="s">
        <v>351</v>
      </c>
      <c r="F114" s="15" t="s">
        <v>351</v>
      </c>
      <c r="G114" s="15">
        <v>-7863084</v>
      </c>
      <c r="H114" s="15">
        <f>IFERROR(VLOOKUP(B114,'Ene - May'!$B$13:$G$256,6,0),0)-D114</f>
        <v>0</v>
      </c>
    </row>
    <row r="115" spans="1:8" ht="15" customHeight="1">
      <c r="A115" s="21"/>
      <c r="B115" s="14" t="s">
        <v>127</v>
      </c>
      <c r="C115" s="14" t="s">
        <v>2</v>
      </c>
      <c r="D115" s="15">
        <v>-2019919</v>
      </c>
      <c r="E115" s="15" t="s">
        <v>351</v>
      </c>
      <c r="F115" s="15">
        <v>10204192</v>
      </c>
      <c r="G115" s="15">
        <v>-12224111</v>
      </c>
      <c r="H115" s="15">
        <f>IFERROR(VLOOKUP(B115,'Ene - May'!$B$13:$G$256,6,0),0)-D115</f>
        <v>0</v>
      </c>
    </row>
    <row r="116" spans="1:8" ht="15.95" customHeight="1">
      <c r="A116" s="21"/>
      <c r="B116" s="14" t="s">
        <v>245</v>
      </c>
      <c r="C116" s="14" t="s">
        <v>303</v>
      </c>
      <c r="D116" s="15">
        <v>-2002920</v>
      </c>
      <c r="E116" s="15" t="s">
        <v>351</v>
      </c>
      <c r="F116" s="15">
        <v>10160019</v>
      </c>
      <c r="G116" s="15">
        <v>-12162939</v>
      </c>
      <c r="H116" s="15">
        <f>IFERROR(VLOOKUP(B116,'Ene - May'!$B$13:$G$256,6,0),0)-D116</f>
        <v>0</v>
      </c>
    </row>
    <row r="117" spans="1:8" ht="15" customHeight="1">
      <c r="A117" s="21"/>
      <c r="B117" s="14" t="s">
        <v>114</v>
      </c>
      <c r="C117" s="14" t="s">
        <v>45</v>
      </c>
      <c r="D117" s="15">
        <v>-2002920</v>
      </c>
      <c r="E117" s="15" t="s">
        <v>351</v>
      </c>
      <c r="F117" s="15">
        <v>9858822</v>
      </c>
      <c r="G117" s="15">
        <v>-11861742</v>
      </c>
      <c r="H117" s="15">
        <f>IFERROR(VLOOKUP(B117,'Ene - May'!$B$13:$G$256,6,0),0)-D117</f>
        <v>0</v>
      </c>
    </row>
    <row r="118" spans="1:8" ht="15" customHeight="1">
      <c r="A118" s="21"/>
      <c r="B118" s="14" t="s">
        <v>246</v>
      </c>
      <c r="C118" s="14" t="s">
        <v>45</v>
      </c>
      <c r="D118" s="15">
        <v>-2002920</v>
      </c>
      <c r="E118" s="15" t="s">
        <v>351</v>
      </c>
      <c r="F118" s="15">
        <v>9858822</v>
      </c>
      <c r="G118" s="15">
        <v>-11861742</v>
      </c>
      <c r="H118" s="15">
        <f>IFERROR(VLOOKUP(B118,'Ene - May'!$B$13:$G$256,6,0),0)-D118</f>
        <v>0</v>
      </c>
    </row>
    <row r="119" spans="1:8" ht="15" customHeight="1">
      <c r="A119" s="21"/>
      <c r="B119" s="14" t="s">
        <v>247</v>
      </c>
      <c r="C119" s="14" t="s">
        <v>304</v>
      </c>
      <c r="D119" s="15">
        <v>-881311</v>
      </c>
      <c r="E119" s="15" t="s">
        <v>351</v>
      </c>
      <c r="F119" s="15">
        <v>1514618</v>
      </c>
      <c r="G119" s="15">
        <v>-2395929</v>
      </c>
      <c r="H119" s="15">
        <f>IFERROR(VLOOKUP(B119,'Ene - May'!$B$13:$G$256,6,0),0)-D119</f>
        <v>0</v>
      </c>
    </row>
    <row r="120" spans="1:8" ht="15" customHeight="1">
      <c r="A120" s="21"/>
      <c r="B120" s="14" t="s">
        <v>248</v>
      </c>
      <c r="C120" s="14" t="s">
        <v>305</v>
      </c>
      <c r="D120" s="15">
        <v>-1121609</v>
      </c>
      <c r="E120" s="15" t="s">
        <v>351</v>
      </c>
      <c r="F120" s="15">
        <v>8344204</v>
      </c>
      <c r="G120" s="15">
        <v>-9465813</v>
      </c>
      <c r="H120" s="15">
        <f>IFERROR(VLOOKUP(B120,'Ene - May'!$B$13:$G$256,6,0),0)-D120</f>
        <v>0</v>
      </c>
    </row>
    <row r="121" spans="1:8" ht="15.95" customHeight="1">
      <c r="A121" s="21"/>
      <c r="B121" s="14" t="s">
        <v>115</v>
      </c>
      <c r="C121" s="14" t="s">
        <v>703</v>
      </c>
      <c r="D121" s="15" t="s">
        <v>351</v>
      </c>
      <c r="E121" s="15" t="s">
        <v>351</v>
      </c>
      <c r="F121" s="15">
        <v>301197</v>
      </c>
      <c r="G121" s="15">
        <v>-301197</v>
      </c>
      <c r="H121" s="15">
        <f>IFERROR(VLOOKUP(B121,'Ene - May'!$B$13:$G$256,6,0),0)-D121</f>
        <v>0</v>
      </c>
    </row>
    <row r="122" spans="1:8" ht="15" customHeight="1">
      <c r="A122" s="21"/>
      <c r="B122" s="14" t="s">
        <v>679</v>
      </c>
      <c r="C122" s="14" t="s">
        <v>704</v>
      </c>
      <c r="D122" s="15" t="s">
        <v>351</v>
      </c>
      <c r="E122" s="15" t="s">
        <v>351</v>
      </c>
      <c r="F122" s="15">
        <v>301197</v>
      </c>
      <c r="G122" s="15">
        <v>-301197</v>
      </c>
      <c r="H122" s="15">
        <f>IFERROR(VLOOKUP(B122,'Ene - May'!$B$13:$G$256,6,0),0)-D122</f>
        <v>0</v>
      </c>
    </row>
    <row r="123" spans="1:8" ht="15.95" customHeight="1">
      <c r="A123" s="21"/>
      <c r="B123" s="14" t="s">
        <v>680</v>
      </c>
      <c r="C123" s="14" t="s">
        <v>678</v>
      </c>
      <c r="D123" s="15" t="s">
        <v>351</v>
      </c>
      <c r="E123" s="15" t="s">
        <v>351</v>
      </c>
      <c r="F123" s="15">
        <v>276048</v>
      </c>
      <c r="G123" s="15">
        <v>-276048</v>
      </c>
      <c r="H123" s="15">
        <f>IFERROR(VLOOKUP(B123,'Ene - May'!$B$13:$G$256,6,0),0)-D123</f>
        <v>0</v>
      </c>
    </row>
    <row r="124" spans="1:8" ht="15" customHeight="1">
      <c r="A124" s="21"/>
      <c r="B124" s="14" t="s">
        <v>681</v>
      </c>
      <c r="C124" s="14" t="s">
        <v>682</v>
      </c>
      <c r="D124" s="15" t="s">
        <v>351</v>
      </c>
      <c r="E124" s="15" t="s">
        <v>351</v>
      </c>
      <c r="F124" s="15">
        <v>25149</v>
      </c>
      <c r="G124" s="15">
        <v>-25149</v>
      </c>
      <c r="H124" s="15">
        <f>IFERROR(VLOOKUP(B124,'Ene - May'!$B$13:$G$256,6,0),0)-D124</f>
        <v>0</v>
      </c>
    </row>
    <row r="125" spans="1:8" ht="15" customHeight="1">
      <c r="A125" s="21"/>
      <c r="B125" s="14" t="s">
        <v>249</v>
      </c>
      <c r="C125" s="14" t="s">
        <v>46</v>
      </c>
      <c r="D125" s="15">
        <v>-16999</v>
      </c>
      <c r="E125" s="15" t="s">
        <v>351</v>
      </c>
      <c r="F125" s="15">
        <v>44173</v>
      </c>
      <c r="G125" s="15">
        <v>-61172</v>
      </c>
      <c r="H125" s="15">
        <f>IFERROR(VLOOKUP(B125,'Ene - May'!$B$13:$G$256,6,0),0)-D125</f>
        <v>0</v>
      </c>
    </row>
    <row r="126" spans="1:8" ht="15.95" customHeight="1">
      <c r="A126" s="21"/>
      <c r="B126" s="14" t="s">
        <v>117</v>
      </c>
      <c r="C126" s="14" t="s">
        <v>46</v>
      </c>
      <c r="D126" s="15">
        <v>-16987</v>
      </c>
      <c r="E126" s="15" t="s">
        <v>351</v>
      </c>
      <c r="F126" s="15">
        <v>26746</v>
      </c>
      <c r="G126" s="15">
        <v>-43733</v>
      </c>
      <c r="H126" s="15">
        <f>IFERROR(VLOOKUP(B126,'Ene - May'!$B$13:$G$256,6,0),0)-D126</f>
        <v>0</v>
      </c>
    </row>
    <row r="127" spans="1:8" ht="15.95" customHeight="1">
      <c r="A127" s="21"/>
      <c r="B127" s="14" t="s">
        <v>498</v>
      </c>
      <c r="C127" s="14" t="s">
        <v>455</v>
      </c>
      <c r="D127" s="15">
        <v>-13390</v>
      </c>
      <c r="E127" s="15" t="s">
        <v>351</v>
      </c>
      <c r="F127" s="15">
        <v>21418</v>
      </c>
      <c r="G127" s="15">
        <v>-34808</v>
      </c>
      <c r="H127" s="15">
        <f>IFERROR(VLOOKUP(B127,'Ene - May'!$B$13:$G$256,6,0),0)-D127</f>
        <v>0</v>
      </c>
    </row>
    <row r="128" spans="1:8" ht="17.100000000000001" customHeight="1">
      <c r="A128" s="21"/>
      <c r="B128" s="14" t="s">
        <v>499</v>
      </c>
      <c r="C128" s="14" t="s">
        <v>529</v>
      </c>
      <c r="D128" s="15">
        <v>-13390</v>
      </c>
      <c r="E128" s="15" t="s">
        <v>351</v>
      </c>
      <c r="F128" s="15">
        <v>21418</v>
      </c>
      <c r="G128" s="15">
        <v>-34808</v>
      </c>
      <c r="H128" s="15">
        <f>IFERROR(VLOOKUP(B128,'Ene - May'!$B$13:$G$256,6,0),0)-D128</f>
        <v>0</v>
      </c>
    </row>
    <row r="129" spans="1:8" ht="15" customHeight="1">
      <c r="A129" s="21"/>
      <c r="B129" s="14" t="s">
        <v>500</v>
      </c>
      <c r="C129" s="14" t="s">
        <v>456</v>
      </c>
      <c r="D129" s="15">
        <v>-3597</v>
      </c>
      <c r="E129" s="15" t="s">
        <v>351</v>
      </c>
      <c r="F129" s="15">
        <v>5328</v>
      </c>
      <c r="G129" s="15">
        <v>-8925</v>
      </c>
      <c r="H129" s="15">
        <f>IFERROR(VLOOKUP(B129,'Ene - May'!$B$13:$G$256,6,0),0)-D129</f>
        <v>0</v>
      </c>
    </row>
    <row r="130" spans="1:8" ht="15" customHeight="1">
      <c r="A130" s="21"/>
      <c r="B130" s="14" t="s">
        <v>501</v>
      </c>
      <c r="C130" s="14" t="s">
        <v>457</v>
      </c>
      <c r="D130" s="15">
        <v>-3597</v>
      </c>
      <c r="E130" s="15" t="s">
        <v>351</v>
      </c>
      <c r="F130" s="15">
        <v>5328</v>
      </c>
      <c r="G130" s="15">
        <v>-8925</v>
      </c>
      <c r="H130" s="15">
        <f>IFERROR(VLOOKUP(B130,'Ene - May'!$B$13:$G$256,6,0),0)-D130</f>
        <v>0</v>
      </c>
    </row>
    <row r="131" spans="1:8" ht="15.95" customHeight="1">
      <c r="A131" s="21"/>
      <c r="B131" s="14" t="s">
        <v>250</v>
      </c>
      <c r="C131" s="14" t="s">
        <v>47</v>
      </c>
      <c r="D131" s="15" t="s">
        <v>593</v>
      </c>
      <c r="E131" s="15" t="s">
        <v>351</v>
      </c>
      <c r="F131" s="15">
        <v>17427</v>
      </c>
      <c r="G131" s="15">
        <v>-17439</v>
      </c>
      <c r="H131" s="15">
        <f>IFERROR(VLOOKUP(B131,'Ene - May'!$B$13:$G$256,6,0),0)-D131</f>
        <v>0</v>
      </c>
    </row>
    <row r="132" spans="1:8" ht="15" customHeight="1">
      <c r="A132" s="21"/>
      <c r="B132" s="14" t="s">
        <v>118</v>
      </c>
      <c r="C132" s="14" t="s">
        <v>48</v>
      </c>
      <c r="D132" s="15" t="s">
        <v>351</v>
      </c>
      <c r="E132" s="15" t="s">
        <v>351</v>
      </c>
      <c r="F132" s="15">
        <v>17427</v>
      </c>
      <c r="G132" s="15">
        <v>-17427</v>
      </c>
      <c r="H132" s="15">
        <f>IFERROR(VLOOKUP(B132,'Ene - May'!$B$13:$G$256,6,0),0)-D132</f>
        <v>0</v>
      </c>
    </row>
    <row r="133" spans="1:8" ht="15" customHeight="1">
      <c r="A133" s="21"/>
      <c r="B133" s="14" t="s">
        <v>645</v>
      </c>
      <c r="C133" s="14" t="s">
        <v>705</v>
      </c>
      <c r="D133" s="15" t="s">
        <v>593</v>
      </c>
      <c r="E133" s="15" t="s">
        <v>351</v>
      </c>
      <c r="F133" s="15" t="s">
        <v>351</v>
      </c>
      <c r="G133" s="15" t="s">
        <v>593</v>
      </c>
      <c r="H133" s="15">
        <f>IFERROR(VLOOKUP(B133,'Ene - May'!$B$13:$G$256,6,0),0)-D133</f>
        <v>0</v>
      </c>
    </row>
    <row r="134" spans="1:8" ht="15" customHeight="1">
      <c r="A134" s="21"/>
      <c r="B134" s="14" t="s">
        <v>128</v>
      </c>
      <c r="C134" s="14" t="s">
        <v>4</v>
      </c>
      <c r="D134" s="15">
        <v>3865265</v>
      </c>
      <c r="E134" s="15">
        <v>4986324</v>
      </c>
      <c r="F134" s="15">
        <v>2297</v>
      </c>
      <c r="G134" s="15">
        <v>8849292</v>
      </c>
      <c r="H134" s="15">
        <f>IFERROR(VLOOKUP(B134,'Ene - May'!$B$13:$G$256,6,0),0)-D134</f>
        <v>0</v>
      </c>
    </row>
    <row r="135" spans="1:8" ht="15" customHeight="1">
      <c r="A135" s="21"/>
      <c r="B135" s="14" t="s">
        <v>251</v>
      </c>
      <c r="C135" s="14" t="s">
        <v>49</v>
      </c>
      <c r="D135" s="15">
        <v>1143802</v>
      </c>
      <c r="E135" s="15">
        <v>2116485</v>
      </c>
      <c r="F135" s="15">
        <v>1944</v>
      </c>
      <c r="G135" s="15">
        <v>3258343</v>
      </c>
      <c r="H135" s="15">
        <f>IFERROR(VLOOKUP(B135,'Ene - May'!$B$13:$G$256,6,0),0)-D135</f>
        <v>0</v>
      </c>
    </row>
    <row r="136" spans="1:8" ht="15" customHeight="1">
      <c r="A136" s="21"/>
      <c r="B136" s="14" t="s">
        <v>120</v>
      </c>
      <c r="C136" s="14" t="s">
        <v>50</v>
      </c>
      <c r="D136" s="15">
        <v>897972</v>
      </c>
      <c r="E136" s="15">
        <v>1539202</v>
      </c>
      <c r="F136" s="15" t="s">
        <v>587</v>
      </c>
      <c r="G136" s="15">
        <v>2436787</v>
      </c>
      <c r="H136" s="15">
        <f>IFERROR(VLOOKUP(B136,'Ene - May'!$B$13:$G$256,6,0),0)-D136</f>
        <v>0</v>
      </c>
    </row>
    <row r="137" spans="1:8" ht="15" customHeight="1">
      <c r="A137" s="21"/>
      <c r="B137" s="14" t="s">
        <v>252</v>
      </c>
      <c r="C137" s="14" t="s">
        <v>51</v>
      </c>
      <c r="D137" s="15">
        <v>203188</v>
      </c>
      <c r="E137" s="15">
        <v>333509</v>
      </c>
      <c r="F137" s="15" t="s">
        <v>351</v>
      </c>
      <c r="G137" s="15">
        <v>536698</v>
      </c>
      <c r="H137" s="15">
        <f>IFERROR(VLOOKUP(B137,'Ene - May'!$B$13:$G$256,6,0),0)-D137</f>
        <v>0</v>
      </c>
    </row>
    <row r="138" spans="1:8" ht="15" customHeight="1">
      <c r="A138" s="21"/>
      <c r="B138" s="14" t="s">
        <v>253</v>
      </c>
      <c r="C138" s="14" t="s">
        <v>52</v>
      </c>
      <c r="D138" s="15">
        <v>169559</v>
      </c>
      <c r="E138" s="15">
        <v>257781</v>
      </c>
      <c r="F138" s="15" t="s">
        <v>351</v>
      </c>
      <c r="G138" s="15">
        <v>427341</v>
      </c>
      <c r="H138" s="15">
        <f>IFERROR(VLOOKUP(B138,'Ene - May'!$B$13:$G$256,6,0),0)-D138</f>
        <v>0</v>
      </c>
    </row>
    <row r="139" spans="1:8" ht="15" customHeight="1">
      <c r="A139" s="21"/>
      <c r="B139" s="14" t="s">
        <v>254</v>
      </c>
      <c r="C139" s="14" t="s">
        <v>53</v>
      </c>
      <c r="D139" s="15">
        <v>38765</v>
      </c>
      <c r="E139" s="15">
        <v>53030</v>
      </c>
      <c r="F139" s="15" t="s">
        <v>351</v>
      </c>
      <c r="G139" s="15">
        <v>91795</v>
      </c>
      <c r="H139" s="15">
        <f>IFERROR(VLOOKUP(B139,'Ene - May'!$B$13:$G$256,6,0),0)-D139</f>
        <v>0</v>
      </c>
    </row>
    <row r="140" spans="1:8" ht="15" customHeight="1">
      <c r="A140" s="21"/>
      <c r="B140" s="14" t="s">
        <v>364</v>
      </c>
      <c r="C140" s="14" t="s">
        <v>365</v>
      </c>
      <c r="D140" s="15">
        <v>2070</v>
      </c>
      <c r="E140" s="15">
        <v>3188</v>
      </c>
      <c r="F140" s="15" t="s">
        <v>351</v>
      </c>
      <c r="G140" s="15">
        <v>5258</v>
      </c>
      <c r="H140" s="15">
        <f>IFERROR(VLOOKUP(B140,'Ene - May'!$B$13:$G$256,6,0),0)-D140</f>
        <v>0</v>
      </c>
    </row>
    <row r="141" spans="1:8" ht="15" customHeight="1">
      <c r="A141" s="21"/>
      <c r="B141" s="14" t="s">
        <v>255</v>
      </c>
      <c r="C141" s="14" t="s">
        <v>54</v>
      </c>
      <c r="D141" s="15">
        <v>22420</v>
      </c>
      <c r="E141" s="15">
        <v>31656</v>
      </c>
      <c r="F141" s="15" t="s">
        <v>351</v>
      </c>
      <c r="G141" s="15">
        <v>54076</v>
      </c>
      <c r="H141" s="15">
        <f>IFERROR(VLOOKUP(B141,'Ene - May'!$B$13:$G$256,6,0),0)-D141</f>
        <v>0</v>
      </c>
    </row>
    <row r="142" spans="1:8" ht="15" customHeight="1">
      <c r="A142" s="21"/>
      <c r="B142" s="14" t="s">
        <v>646</v>
      </c>
      <c r="C142" s="14" t="s">
        <v>459</v>
      </c>
      <c r="D142" s="15">
        <v>2589</v>
      </c>
      <c r="E142" s="15">
        <v>3973</v>
      </c>
      <c r="F142" s="15" t="s">
        <v>351</v>
      </c>
      <c r="G142" s="15">
        <v>6562</v>
      </c>
      <c r="H142" s="15">
        <f>IFERROR(VLOOKUP(B142,'Ene - May'!$B$13:$G$256,6,0),0)-D142</f>
        <v>0</v>
      </c>
    </row>
    <row r="143" spans="1:8" ht="15" customHeight="1">
      <c r="A143" s="21"/>
      <c r="B143" s="14" t="s">
        <v>366</v>
      </c>
      <c r="C143" s="14" t="s">
        <v>367</v>
      </c>
      <c r="D143" s="15">
        <v>9661</v>
      </c>
      <c r="E143" s="15">
        <v>16568</v>
      </c>
      <c r="F143" s="15" t="s">
        <v>351</v>
      </c>
      <c r="G143" s="15">
        <v>26229</v>
      </c>
      <c r="H143" s="15">
        <f>IFERROR(VLOOKUP(B143,'Ene - May'!$B$13:$G$256,6,0),0)-D143</f>
        <v>0</v>
      </c>
    </row>
    <row r="144" spans="1:8" ht="15" customHeight="1">
      <c r="A144" s="21"/>
      <c r="B144" s="14" t="s">
        <v>368</v>
      </c>
      <c r="C144" s="14" t="s">
        <v>369</v>
      </c>
      <c r="D144" s="15">
        <v>1000</v>
      </c>
      <c r="E144" s="15">
        <v>1271</v>
      </c>
      <c r="F144" s="15" t="s">
        <v>351</v>
      </c>
      <c r="G144" s="15">
        <v>2271</v>
      </c>
      <c r="H144" s="15">
        <f>IFERROR(VLOOKUP(B144,'Ene - May'!$B$13:$G$256,6,0),0)-D144</f>
        <v>0</v>
      </c>
    </row>
    <row r="145" spans="1:8" ht="15" customHeight="1">
      <c r="A145" s="21"/>
      <c r="B145" s="14" t="s">
        <v>370</v>
      </c>
      <c r="C145" s="14" t="s">
        <v>371</v>
      </c>
      <c r="D145" s="15">
        <v>4252</v>
      </c>
      <c r="E145" s="15">
        <v>6701</v>
      </c>
      <c r="F145" s="15" t="s">
        <v>351</v>
      </c>
      <c r="G145" s="15">
        <v>10953</v>
      </c>
      <c r="H145" s="15">
        <f>IFERROR(VLOOKUP(B145,'Ene - May'!$B$13:$G$256,6,0),0)-D145</f>
        <v>0</v>
      </c>
    </row>
    <row r="146" spans="1:8" ht="15" customHeight="1">
      <c r="A146" s="21"/>
      <c r="B146" s="14" t="s">
        <v>372</v>
      </c>
      <c r="C146" s="14" t="s">
        <v>373</v>
      </c>
      <c r="D146" s="15">
        <v>23647</v>
      </c>
      <c r="E146" s="15">
        <v>36827</v>
      </c>
      <c r="F146" s="15" t="s">
        <v>351</v>
      </c>
      <c r="G146" s="15">
        <v>60474</v>
      </c>
      <c r="H146" s="15">
        <f>IFERROR(VLOOKUP(B146,'Ene - May'!$B$13:$G$256,6,0),0)-D146</f>
        <v>0</v>
      </c>
    </row>
    <row r="147" spans="1:8" ht="15" customHeight="1">
      <c r="A147" s="21"/>
      <c r="B147" s="14" t="s">
        <v>256</v>
      </c>
      <c r="C147" s="14" t="s">
        <v>55</v>
      </c>
      <c r="D147" s="15">
        <v>49615</v>
      </c>
      <c r="E147" s="15">
        <v>65235</v>
      </c>
      <c r="F147" s="15" t="s">
        <v>351</v>
      </c>
      <c r="G147" s="15">
        <v>114850</v>
      </c>
      <c r="H147" s="15">
        <f>IFERROR(VLOOKUP(B147,'Ene - May'!$B$13:$G$256,6,0),0)-D147</f>
        <v>0</v>
      </c>
    </row>
    <row r="148" spans="1:8" ht="15" customHeight="1">
      <c r="A148" s="21"/>
      <c r="B148" s="14" t="s">
        <v>374</v>
      </c>
      <c r="C148" s="14" t="s">
        <v>375</v>
      </c>
      <c r="D148" s="15">
        <v>11231</v>
      </c>
      <c r="E148" s="15">
        <v>33334</v>
      </c>
      <c r="F148" s="15" t="s">
        <v>351</v>
      </c>
      <c r="G148" s="15">
        <v>44564</v>
      </c>
      <c r="H148" s="15">
        <f>IFERROR(VLOOKUP(B148,'Ene - May'!$B$13:$G$256,6,0),0)-D148</f>
        <v>0</v>
      </c>
    </row>
    <row r="149" spans="1:8" ht="15" customHeight="1">
      <c r="A149" s="21"/>
      <c r="B149" s="14" t="s">
        <v>647</v>
      </c>
      <c r="C149" s="14" t="s">
        <v>461</v>
      </c>
      <c r="D149" s="15" t="s">
        <v>592</v>
      </c>
      <c r="E149" s="15">
        <v>1083</v>
      </c>
      <c r="F149" s="15" t="s">
        <v>351</v>
      </c>
      <c r="G149" s="15">
        <v>1444</v>
      </c>
      <c r="H149" s="15">
        <f>IFERROR(VLOOKUP(B149,'Ene - May'!$B$13:$G$256,6,0),0)-D149</f>
        <v>0</v>
      </c>
    </row>
    <row r="150" spans="1:8" ht="15" customHeight="1">
      <c r="A150" s="21"/>
      <c r="B150" s="14" t="s">
        <v>502</v>
      </c>
      <c r="C150" s="14" t="s">
        <v>462</v>
      </c>
      <c r="D150" s="15">
        <v>3948</v>
      </c>
      <c r="E150" s="15">
        <v>4916</v>
      </c>
      <c r="F150" s="15" t="s">
        <v>351</v>
      </c>
      <c r="G150" s="15">
        <v>8864</v>
      </c>
      <c r="H150" s="15">
        <f>IFERROR(VLOOKUP(B150,'Ene - May'!$B$13:$G$256,6,0),0)-D150</f>
        <v>0</v>
      </c>
    </row>
    <row r="151" spans="1:8" ht="15" customHeight="1">
      <c r="A151" s="21"/>
      <c r="B151" s="14" t="s">
        <v>257</v>
      </c>
      <c r="C151" s="14" t="s">
        <v>56</v>
      </c>
      <c r="D151" s="15">
        <v>6123</v>
      </c>
      <c r="E151" s="15">
        <v>8677</v>
      </c>
      <c r="F151" s="15" t="s">
        <v>351</v>
      </c>
      <c r="G151" s="15">
        <v>14801</v>
      </c>
      <c r="H151" s="15">
        <f>IFERROR(VLOOKUP(B151,'Ene - May'!$B$13:$G$256,6,0),0)-D151</f>
        <v>0</v>
      </c>
    </row>
    <row r="152" spans="1:8" ht="15" customHeight="1">
      <c r="A152" s="21"/>
      <c r="B152" s="14" t="s">
        <v>503</v>
      </c>
      <c r="C152" s="14" t="s">
        <v>463</v>
      </c>
      <c r="D152" s="15" t="s">
        <v>591</v>
      </c>
      <c r="E152" s="15">
        <v>1109</v>
      </c>
      <c r="F152" s="15" t="s">
        <v>351</v>
      </c>
      <c r="G152" s="15">
        <v>1840</v>
      </c>
      <c r="H152" s="15">
        <f>IFERROR(VLOOKUP(B152,'Ene - May'!$B$13:$G$256,6,0),0)-D152</f>
        <v>0</v>
      </c>
    </row>
    <row r="153" spans="1:8" ht="15" customHeight="1">
      <c r="A153" s="21"/>
      <c r="B153" s="14" t="s">
        <v>284</v>
      </c>
      <c r="C153" s="14" t="s">
        <v>57</v>
      </c>
      <c r="D153" s="15">
        <v>5392</v>
      </c>
      <c r="E153" s="15">
        <v>7568</v>
      </c>
      <c r="F153" s="15" t="s">
        <v>351</v>
      </c>
      <c r="G153" s="15">
        <v>12961</v>
      </c>
      <c r="H153" s="15">
        <f>IFERROR(VLOOKUP(B153,'Ene - May'!$B$13:$G$256,6,0),0)-D153</f>
        <v>0</v>
      </c>
    </row>
    <row r="154" spans="1:8" ht="15" customHeight="1">
      <c r="A154" s="21"/>
      <c r="B154" s="14" t="s">
        <v>258</v>
      </c>
      <c r="C154" s="14" t="s">
        <v>58</v>
      </c>
      <c r="D154" s="15">
        <v>10705</v>
      </c>
      <c r="E154" s="15">
        <v>31995</v>
      </c>
      <c r="F154" s="15" t="s">
        <v>351</v>
      </c>
      <c r="G154" s="15">
        <v>42700</v>
      </c>
      <c r="H154" s="15">
        <f>IFERROR(VLOOKUP(B154,'Ene - May'!$B$13:$G$256,6,0),0)-D154</f>
        <v>0</v>
      </c>
    </row>
    <row r="155" spans="1:8" ht="15" customHeight="1">
      <c r="A155" s="21"/>
      <c r="B155" s="14" t="s">
        <v>376</v>
      </c>
      <c r="C155" s="14" t="s">
        <v>377</v>
      </c>
      <c r="D155" s="15">
        <v>5690</v>
      </c>
      <c r="E155" s="15">
        <v>16889</v>
      </c>
      <c r="F155" s="15" t="s">
        <v>351</v>
      </c>
      <c r="G155" s="15">
        <v>22579</v>
      </c>
      <c r="H155" s="15">
        <f>IFERROR(VLOOKUP(B155,'Ene - May'!$B$13:$G$256,6,0),0)-D155</f>
        <v>0</v>
      </c>
    </row>
    <row r="156" spans="1:8" ht="15" customHeight="1">
      <c r="A156" s="21"/>
      <c r="B156" s="14" t="s">
        <v>504</v>
      </c>
      <c r="C156" s="14" t="s">
        <v>59</v>
      </c>
      <c r="D156" s="15">
        <v>5015</v>
      </c>
      <c r="E156" s="15">
        <v>15106</v>
      </c>
      <c r="F156" s="15" t="s">
        <v>351</v>
      </c>
      <c r="G156" s="15">
        <v>20121</v>
      </c>
      <c r="H156" s="15">
        <f>IFERROR(VLOOKUP(B156,'Ene - May'!$B$13:$G$256,6,0),0)-D156</f>
        <v>0</v>
      </c>
    </row>
    <row r="157" spans="1:8" ht="15" customHeight="1">
      <c r="A157" s="21"/>
      <c r="B157" s="14" t="s">
        <v>259</v>
      </c>
      <c r="C157" s="14" t="s">
        <v>60</v>
      </c>
      <c r="D157" s="15">
        <v>15977</v>
      </c>
      <c r="E157" s="15">
        <v>31302</v>
      </c>
      <c r="F157" s="15" t="s">
        <v>351</v>
      </c>
      <c r="G157" s="15">
        <v>47280</v>
      </c>
      <c r="H157" s="15">
        <f>IFERROR(VLOOKUP(B157,'Ene - May'!$B$13:$G$256,6,0),0)-D157</f>
        <v>0</v>
      </c>
    </row>
    <row r="158" spans="1:8" ht="15" customHeight="1">
      <c r="A158" s="21"/>
      <c r="B158" s="14" t="s">
        <v>378</v>
      </c>
      <c r="C158" s="14" t="s">
        <v>379</v>
      </c>
      <c r="D158" s="15">
        <v>15056</v>
      </c>
      <c r="E158" s="15">
        <v>22788</v>
      </c>
      <c r="F158" s="15" t="s">
        <v>351</v>
      </c>
      <c r="G158" s="15">
        <v>37844</v>
      </c>
      <c r="H158" s="15">
        <f>IFERROR(VLOOKUP(B158,'Ene - May'!$B$13:$G$256,6,0),0)-D158</f>
        <v>0</v>
      </c>
    </row>
    <row r="159" spans="1:8" ht="15" customHeight="1">
      <c r="A159" s="21"/>
      <c r="B159" s="14" t="s">
        <v>505</v>
      </c>
      <c r="C159" s="14" t="s">
        <v>466</v>
      </c>
      <c r="D159" s="15" t="s">
        <v>351</v>
      </c>
      <c r="E159" s="15" t="s">
        <v>230</v>
      </c>
      <c r="F159" s="15" t="s">
        <v>351</v>
      </c>
      <c r="G159" s="15" t="s">
        <v>230</v>
      </c>
      <c r="H159" s="15">
        <f>IFERROR(VLOOKUP(B159,'Ene - May'!$B$13:$G$256,6,0),0)-D159</f>
        <v>0</v>
      </c>
    </row>
    <row r="160" spans="1:8" ht="15" customHeight="1">
      <c r="A160" s="21"/>
      <c r="B160" s="14" t="s">
        <v>260</v>
      </c>
      <c r="C160" s="14" t="s">
        <v>61</v>
      </c>
      <c r="D160" s="15" t="s">
        <v>590</v>
      </c>
      <c r="E160" s="15">
        <v>5932</v>
      </c>
      <c r="F160" s="15" t="s">
        <v>351</v>
      </c>
      <c r="G160" s="15">
        <v>6854</v>
      </c>
      <c r="H160" s="15">
        <f>IFERROR(VLOOKUP(B160,'Ene - May'!$B$13:$G$256,6,0),0)-D160</f>
        <v>0</v>
      </c>
    </row>
    <row r="161" spans="1:8" ht="15.95" customHeight="1">
      <c r="A161" s="21"/>
      <c r="B161" s="14" t="s">
        <v>261</v>
      </c>
      <c r="C161" s="14" t="s">
        <v>62</v>
      </c>
      <c r="D161" s="15" t="s">
        <v>351</v>
      </c>
      <c r="E161" s="15">
        <v>2462</v>
      </c>
      <c r="F161" s="15" t="s">
        <v>351</v>
      </c>
      <c r="G161" s="15">
        <v>2462</v>
      </c>
      <c r="H161" s="15">
        <f>IFERROR(VLOOKUP(B161,'Ene - May'!$B$13:$G$256,6,0),0)-D161</f>
        <v>0</v>
      </c>
    </row>
    <row r="162" spans="1:8" ht="15" customHeight="1">
      <c r="A162" s="21"/>
      <c r="B162" s="14" t="s">
        <v>380</v>
      </c>
      <c r="C162" s="14" t="s">
        <v>381</v>
      </c>
      <c r="D162" s="15" t="s">
        <v>589</v>
      </c>
      <c r="E162" s="15">
        <v>3754</v>
      </c>
      <c r="F162" s="15" t="s">
        <v>351</v>
      </c>
      <c r="G162" s="15">
        <v>4576</v>
      </c>
      <c r="H162" s="15">
        <f>IFERROR(VLOOKUP(B162,'Ene - May'!$B$13:$G$256,6,0),0)-D162</f>
        <v>0</v>
      </c>
    </row>
    <row r="163" spans="1:8" ht="15" customHeight="1">
      <c r="A163" s="21"/>
      <c r="B163" s="14" t="s">
        <v>382</v>
      </c>
      <c r="C163" s="14" t="s">
        <v>383</v>
      </c>
      <c r="D163" s="15" t="s">
        <v>351</v>
      </c>
      <c r="E163" s="15">
        <v>1231</v>
      </c>
      <c r="F163" s="15" t="s">
        <v>351</v>
      </c>
      <c r="G163" s="15">
        <v>1231</v>
      </c>
      <c r="H163" s="15">
        <f>IFERROR(VLOOKUP(B163,'Ene - May'!$B$13:$G$256,6,0),0)-D163</f>
        <v>0</v>
      </c>
    </row>
    <row r="164" spans="1:8" ht="15" customHeight="1">
      <c r="A164" s="21"/>
      <c r="B164" s="14" t="s">
        <v>384</v>
      </c>
      <c r="C164" s="14" t="s">
        <v>385</v>
      </c>
      <c r="D164" s="15" t="s">
        <v>538</v>
      </c>
      <c r="E164" s="15" t="s">
        <v>538</v>
      </c>
      <c r="F164" s="15" t="s">
        <v>351</v>
      </c>
      <c r="G164" s="15">
        <v>1160</v>
      </c>
      <c r="H164" s="15">
        <f>IFERROR(VLOOKUP(B164,'Ene - May'!$B$13:$G$256,6,0),0)-D164</f>
        <v>0</v>
      </c>
    </row>
    <row r="165" spans="1:8" ht="15" customHeight="1">
      <c r="A165" s="21"/>
      <c r="B165" s="14" t="s">
        <v>386</v>
      </c>
      <c r="C165" s="14" t="s">
        <v>387</v>
      </c>
      <c r="D165" s="15" t="s">
        <v>351</v>
      </c>
      <c r="E165" s="15">
        <v>1943</v>
      </c>
      <c r="F165" s="15" t="s">
        <v>351</v>
      </c>
      <c r="G165" s="15">
        <v>1943</v>
      </c>
      <c r="H165" s="15">
        <f>IFERROR(VLOOKUP(B165,'Ene - May'!$B$13:$G$256,6,0),0)-D165</f>
        <v>0</v>
      </c>
    </row>
    <row r="166" spans="1:8" ht="15" customHeight="1">
      <c r="A166" s="21"/>
      <c r="B166" s="14" t="s">
        <v>506</v>
      </c>
      <c r="C166" s="14" t="s">
        <v>464</v>
      </c>
      <c r="D166" s="15" t="s">
        <v>588</v>
      </c>
      <c r="E166" s="15" t="s">
        <v>351</v>
      </c>
      <c r="F166" s="15" t="s">
        <v>351</v>
      </c>
      <c r="G166" s="15" t="s">
        <v>588</v>
      </c>
      <c r="H166" s="15">
        <f>IFERROR(VLOOKUP(B166,'Ene - May'!$B$13:$G$256,6,0),0)-D166</f>
        <v>0</v>
      </c>
    </row>
    <row r="167" spans="1:8" ht="15" customHeight="1">
      <c r="A167" s="21"/>
      <c r="B167" s="14" t="s">
        <v>262</v>
      </c>
      <c r="C167" s="14" t="s">
        <v>206</v>
      </c>
      <c r="D167" s="15">
        <v>573978</v>
      </c>
      <c r="E167" s="15">
        <v>1012254</v>
      </c>
      <c r="F167" s="15" t="s">
        <v>587</v>
      </c>
      <c r="G167" s="15">
        <v>1585845</v>
      </c>
      <c r="H167" s="15">
        <f>IFERROR(VLOOKUP(B167,'Ene - May'!$B$13:$G$256,6,0),0)-D167</f>
        <v>0</v>
      </c>
    </row>
    <row r="168" spans="1:8" ht="15" customHeight="1">
      <c r="A168" s="21"/>
      <c r="B168" s="14" t="s">
        <v>388</v>
      </c>
      <c r="C168" s="14" t="s">
        <v>52</v>
      </c>
      <c r="D168" s="15">
        <v>512145</v>
      </c>
      <c r="E168" s="15">
        <v>836046</v>
      </c>
      <c r="F168" s="15" t="s">
        <v>351</v>
      </c>
      <c r="G168" s="15">
        <v>1348191</v>
      </c>
      <c r="H168" s="15">
        <f>IFERROR(VLOOKUP(B168,'Ene - May'!$B$13:$G$256,6,0),0)-D168</f>
        <v>0</v>
      </c>
    </row>
    <row r="169" spans="1:8" ht="15" customHeight="1">
      <c r="A169" s="21"/>
      <c r="B169" s="14" t="s">
        <v>389</v>
      </c>
      <c r="C169" s="14" t="s">
        <v>53</v>
      </c>
      <c r="D169" s="15">
        <v>122549</v>
      </c>
      <c r="E169" s="15">
        <v>180399</v>
      </c>
      <c r="F169" s="15" t="s">
        <v>351</v>
      </c>
      <c r="G169" s="15">
        <v>302948</v>
      </c>
      <c r="H169" s="15">
        <f>IFERROR(VLOOKUP(B169,'Ene - May'!$B$13:$G$256,6,0),0)-D169</f>
        <v>0</v>
      </c>
    </row>
    <row r="170" spans="1:8" ht="15" customHeight="1">
      <c r="A170" s="21"/>
      <c r="B170" s="14" t="s">
        <v>390</v>
      </c>
      <c r="C170" s="14" t="s">
        <v>365</v>
      </c>
      <c r="D170" s="15">
        <v>1892</v>
      </c>
      <c r="E170" s="15">
        <v>2972</v>
      </c>
      <c r="F170" s="15" t="s">
        <v>351</v>
      </c>
      <c r="G170" s="15">
        <v>4865</v>
      </c>
      <c r="H170" s="15">
        <f>IFERROR(VLOOKUP(B170,'Ene - May'!$B$13:$G$256,6,0),0)-D170</f>
        <v>0</v>
      </c>
    </row>
    <row r="171" spans="1:8" ht="15" customHeight="1">
      <c r="A171" s="21"/>
      <c r="B171" s="14" t="s">
        <v>391</v>
      </c>
      <c r="C171" s="14" t="s">
        <v>54</v>
      </c>
      <c r="D171" s="15">
        <v>71059</v>
      </c>
      <c r="E171" s="15">
        <v>108381</v>
      </c>
      <c r="F171" s="15" t="s">
        <v>351</v>
      </c>
      <c r="G171" s="15">
        <v>179440</v>
      </c>
      <c r="H171" s="15">
        <f>IFERROR(VLOOKUP(B171,'Ene - May'!$B$13:$G$256,6,0),0)-D171</f>
        <v>0</v>
      </c>
    </row>
    <row r="172" spans="1:8" ht="15" customHeight="1">
      <c r="A172" s="21"/>
      <c r="B172" s="14" t="s">
        <v>648</v>
      </c>
      <c r="C172" s="14" t="s">
        <v>459</v>
      </c>
      <c r="D172" s="15">
        <v>15966</v>
      </c>
      <c r="E172" s="15">
        <v>23659</v>
      </c>
      <c r="F172" s="15" t="s">
        <v>351</v>
      </c>
      <c r="G172" s="15">
        <v>39626</v>
      </c>
      <c r="H172" s="15">
        <f>IFERROR(VLOOKUP(B172,'Ene - May'!$B$13:$G$256,6,0),0)-D172</f>
        <v>0</v>
      </c>
    </row>
    <row r="173" spans="1:8" ht="15" customHeight="1">
      <c r="A173" s="21"/>
      <c r="B173" s="14" t="s">
        <v>507</v>
      </c>
      <c r="C173" s="14" t="s">
        <v>530</v>
      </c>
      <c r="D173" s="15">
        <v>1567</v>
      </c>
      <c r="E173" s="15">
        <v>3948</v>
      </c>
      <c r="F173" s="15" t="s">
        <v>351</v>
      </c>
      <c r="G173" s="15">
        <v>5515</v>
      </c>
      <c r="H173" s="15">
        <f>IFERROR(VLOOKUP(B173,'Ene - May'!$B$13:$G$256,6,0),0)-D173</f>
        <v>0</v>
      </c>
    </row>
    <row r="174" spans="1:8" ht="15" customHeight="1">
      <c r="A174" s="21"/>
      <c r="B174" s="14" t="s">
        <v>508</v>
      </c>
      <c r="C174" s="14" t="s">
        <v>373</v>
      </c>
      <c r="D174" s="15">
        <v>80897</v>
      </c>
      <c r="E174" s="15">
        <v>131049</v>
      </c>
      <c r="F174" s="15" t="s">
        <v>351</v>
      </c>
      <c r="G174" s="15">
        <v>211946</v>
      </c>
      <c r="H174" s="15">
        <f>IFERROR(VLOOKUP(B174,'Ene - May'!$B$13:$G$256,6,0),0)-D174</f>
        <v>0</v>
      </c>
    </row>
    <row r="175" spans="1:8" ht="15" customHeight="1">
      <c r="A175" s="21"/>
      <c r="B175" s="14" t="s">
        <v>392</v>
      </c>
      <c r="C175" s="14" t="s">
        <v>55</v>
      </c>
      <c r="D175" s="15">
        <v>182020</v>
      </c>
      <c r="E175" s="15">
        <v>270542</v>
      </c>
      <c r="F175" s="15" t="s">
        <v>351</v>
      </c>
      <c r="G175" s="15">
        <v>452562</v>
      </c>
      <c r="H175" s="15">
        <f>IFERROR(VLOOKUP(B175,'Ene - May'!$B$13:$G$256,6,0),0)-D175</f>
        <v>0</v>
      </c>
    </row>
    <row r="176" spans="1:8" ht="15" customHeight="1">
      <c r="A176" s="21"/>
      <c r="B176" s="14" t="s">
        <v>393</v>
      </c>
      <c r="C176" s="14" t="s">
        <v>375</v>
      </c>
      <c r="D176" s="15">
        <v>33550</v>
      </c>
      <c r="E176" s="15">
        <v>107120</v>
      </c>
      <c r="F176" s="15" t="s">
        <v>351</v>
      </c>
      <c r="G176" s="15">
        <v>140671</v>
      </c>
      <c r="H176" s="15">
        <f>IFERROR(VLOOKUP(B176,'Ene - May'!$B$13:$G$256,6,0),0)-D176</f>
        <v>0</v>
      </c>
    </row>
    <row r="177" spans="1:8" ht="15" customHeight="1">
      <c r="A177" s="21"/>
      <c r="B177" s="14" t="s">
        <v>649</v>
      </c>
      <c r="C177" s="14" t="s">
        <v>461</v>
      </c>
      <c r="D177" s="15">
        <v>2643</v>
      </c>
      <c r="E177" s="15">
        <v>7976</v>
      </c>
      <c r="F177" s="15" t="s">
        <v>351</v>
      </c>
      <c r="G177" s="15">
        <v>10618</v>
      </c>
      <c r="H177" s="15">
        <f>IFERROR(VLOOKUP(B177,'Ene - May'!$B$13:$G$256,6,0),0)-D177</f>
        <v>0</v>
      </c>
    </row>
    <row r="178" spans="1:8" ht="15" customHeight="1">
      <c r="A178" s="21"/>
      <c r="B178" s="14" t="s">
        <v>394</v>
      </c>
      <c r="C178" s="14" t="s">
        <v>56</v>
      </c>
      <c r="D178" s="15">
        <v>20776</v>
      </c>
      <c r="E178" s="15">
        <v>31286</v>
      </c>
      <c r="F178" s="15" t="s">
        <v>351</v>
      </c>
      <c r="G178" s="15">
        <v>52062</v>
      </c>
      <c r="H178" s="15">
        <f>IFERROR(VLOOKUP(B178,'Ene - May'!$B$13:$G$256,6,0),0)-D178</f>
        <v>0</v>
      </c>
    </row>
    <row r="179" spans="1:8" ht="15" customHeight="1">
      <c r="A179" s="21"/>
      <c r="B179" s="14" t="s">
        <v>509</v>
      </c>
      <c r="C179" s="14" t="s">
        <v>463</v>
      </c>
      <c r="D179" s="15">
        <v>1823</v>
      </c>
      <c r="E179" s="15">
        <v>2814</v>
      </c>
      <c r="F179" s="15" t="s">
        <v>351</v>
      </c>
      <c r="G179" s="15">
        <v>4637</v>
      </c>
      <c r="H179" s="15">
        <f>IFERROR(VLOOKUP(B179,'Ene - May'!$B$13:$G$256,6,0),0)-D179</f>
        <v>0</v>
      </c>
    </row>
    <row r="180" spans="1:8" ht="15" customHeight="1">
      <c r="A180" s="21"/>
      <c r="B180" s="14" t="s">
        <v>395</v>
      </c>
      <c r="C180" s="14" t="s">
        <v>57</v>
      </c>
      <c r="D180" s="15">
        <v>18953</v>
      </c>
      <c r="E180" s="15">
        <v>28472</v>
      </c>
      <c r="F180" s="15" t="s">
        <v>351</v>
      </c>
      <c r="G180" s="15">
        <v>47425</v>
      </c>
      <c r="H180" s="15">
        <f>IFERROR(VLOOKUP(B180,'Ene - May'!$B$13:$G$256,6,0),0)-D180</f>
        <v>0</v>
      </c>
    </row>
    <row r="181" spans="1:8" ht="15" customHeight="1">
      <c r="A181" s="21"/>
      <c r="B181" s="14" t="s">
        <v>396</v>
      </c>
      <c r="C181" s="14" t="s">
        <v>58</v>
      </c>
      <c r="D181" s="15">
        <v>32138</v>
      </c>
      <c r="E181" s="15">
        <v>98338</v>
      </c>
      <c r="F181" s="15" t="s">
        <v>587</v>
      </c>
      <c r="G181" s="15">
        <v>130090</v>
      </c>
      <c r="H181" s="15">
        <f>IFERROR(VLOOKUP(B181,'Ene - May'!$B$13:$G$256,6,0),0)-D181</f>
        <v>0</v>
      </c>
    </row>
    <row r="182" spans="1:8" ht="15" customHeight="1">
      <c r="A182" s="21"/>
      <c r="B182" s="14" t="s">
        <v>397</v>
      </c>
      <c r="C182" s="14" t="s">
        <v>377</v>
      </c>
      <c r="D182" s="15">
        <v>16999</v>
      </c>
      <c r="E182" s="15">
        <v>54661</v>
      </c>
      <c r="F182" s="15" t="s">
        <v>587</v>
      </c>
      <c r="G182" s="15">
        <v>71273</v>
      </c>
      <c r="H182" s="15">
        <f>IFERROR(VLOOKUP(B182,'Ene - May'!$B$13:$G$256,6,0),0)-D182</f>
        <v>0</v>
      </c>
    </row>
    <row r="183" spans="1:8" ht="15" customHeight="1">
      <c r="A183" s="21"/>
      <c r="B183" s="14" t="s">
        <v>510</v>
      </c>
      <c r="C183" s="14" t="s">
        <v>59</v>
      </c>
      <c r="D183" s="15">
        <v>15139</v>
      </c>
      <c r="E183" s="15">
        <v>43677</v>
      </c>
      <c r="F183" s="15" t="s">
        <v>351</v>
      </c>
      <c r="G183" s="15">
        <v>58816</v>
      </c>
      <c r="H183" s="15">
        <f>IFERROR(VLOOKUP(B183,'Ene - May'!$B$13:$G$256,6,0),0)-D183</f>
        <v>0</v>
      </c>
    </row>
    <row r="184" spans="1:8" ht="15" customHeight="1">
      <c r="A184" s="21"/>
      <c r="B184" s="14" t="s">
        <v>263</v>
      </c>
      <c r="C184" s="14" t="s">
        <v>60</v>
      </c>
      <c r="D184" s="15">
        <v>8031</v>
      </c>
      <c r="E184" s="15">
        <v>31057</v>
      </c>
      <c r="F184" s="15" t="s">
        <v>351</v>
      </c>
      <c r="G184" s="15">
        <v>39089</v>
      </c>
      <c r="H184" s="15">
        <f>IFERROR(VLOOKUP(B184,'Ene - May'!$B$13:$G$256,6,0),0)-D184</f>
        <v>0</v>
      </c>
    </row>
    <row r="185" spans="1:8" ht="15" customHeight="1">
      <c r="A185" s="21"/>
      <c r="B185" s="14" t="s">
        <v>650</v>
      </c>
      <c r="C185" s="14" t="s">
        <v>379</v>
      </c>
      <c r="D185" s="15">
        <v>1505</v>
      </c>
      <c r="E185" s="15">
        <v>4735</v>
      </c>
      <c r="F185" s="15" t="s">
        <v>351</v>
      </c>
      <c r="G185" s="15">
        <v>6240</v>
      </c>
      <c r="H185" s="15">
        <f>IFERROR(VLOOKUP(B185,'Ene - May'!$B$13:$G$256,6,0),0)-D185</f>
        <v>0</v>
      </c>
    </row>
    <row r="186" spans="1:8" ht="15" customHeight="1">
      <c r="A186" s="21"/>
      <c r="B186" s="14" t="s">
        <v>511</v>
      </c>
      <c r="C186" s="14" t="s">
        <v>466</v>
      </c>
      <c r="D186" s="15">
        <v>3130</v>
      </c>
      <c r="E186" s="15">
        <v>5768</v>
      </c>
      <c r="F186" s="15" t="s">
        <v>351</v>
      </c>
      <c r="G186" s="15">
        <v>8898</v>
      </c>
      <c r="H186" s="15">
        <f>IFERROR(VLOOKUP(B186,'Ene - May'!$B$13:$G$256,6,0),0)-D186</f>
        <v>0</v>
      </c>
    </row>
    <row r="187" spans="1:8" ht="15" customHeight="1">
      <c r="A187" s="21"/>
      <c r="B187" s="14" t="s">
        <v>264</v>
      </c>
      <c r="C187" s="14" t="s">
        <v>61</v>
      </c>
      <c r="D187" s="15">
        <v>3396</v>
      </c>
      <c r="E187" s="15">
        <v>19884</v>
      </c>
      <c r="F187" s="15" t="s">
        <v>351</v>
      </c>
      <c r="G187" s="15">
        <v>23280</v>
      </c>
      <c r="H187" s="15">
        <f>IFERROR(VLOOKUP(B187,'Ene - May'!$B$13:$G$256,6,0),0)-D187</f>
        <v>0</v>
      </c>
    </row>
    <row r="188" spans="1:8" ht="15.95" customHeight="1">
      <c r="A188" s="21"/>
      <c r="B188" s="14" t="s">
        <v>285</v>
      </c>
      <c r="C188" s="14" t="s">
        <v>62</v>
      </c>
      <c r="D188" s="15" t="s">
        <v>351</v>
      </c>
      <c r="E188" s="15" t="s">
        <v>586</v>
      </c>
      <c r="F188" s="15" t="s">
        <v>351</v>
      </c>
      <c r="G188" s="15" t="s">
        <v>586</v>
      </c>
      <c r="H188" s="15">
        <f>IFERROR(VLOOKUP(B188,'Ene - May'!$B$13:$G$256,6,0),0)-D188</f>
        <v>0</v>
      </c>
    </row>
    <row r="189" spans="1:8" ht="15" customHeight="1">
      <c r="A189" s="21"/>
      <c r="B189" s="14" t="s">
        <v>398</v>
      </c>
      <c r="C189" s="14" t="s">
        <v>381</v>
      </c>
      <c r="D189" s="15" t="s">
        <v>585</v>
      </c>
      <c r="E189" s="15">
        <v>15526</v>
      </c>
      <c r="F189" s="15" t="s">
        <v>351</v>
      </c>
      <c r="G189" s="15">
        <v>16414</v>
      </c>
      <c r="H189" s="15">
        <f>IFERROR(VLOOKUP(B189,'Ene - May'!$B$13:$G$256,6,0),0)-D189</f>
        <v>0</v>
      </c>
    </row>
    <row r="190" spans="1:8" ht="15" customHeight="1">
      <c r="A190" s="21"/>
      <c r="B190" s="14" t="s">
        <v>399</v>
      </c>
      <c r="C190" s="14" t="s">
        <v>383</v>
      </c>
      <c r="D190" s="15" t="s">
        <v>351</v>
      </c>
      <c r="E190" s="15">
        <v>5590</v>
      </c>
      <c r="F190" s="15" t="s">
        <v>351</v>
      </c>
      <c r="G190" s="15">
        <v>5590</v>
      </c>
      <c r="H190" s="15">
        <f>IFERROR(VLOOKUP(B190,'Ene - May'!$B$13:$G$256,6,0),0)-D190</f>
        <v>0</v>
      </c>
    </row>
    <row r="191" spans="1:8" ht="15" customHeight="1">
      <c r="A191" s="21"/>
      <c r="B191" s="14" t="s">
        <v>400</v>
      </c>
      <c r="C191" s="14" t="s">
        <v>385</v>
      </c>
      <c r="D191" s="15" t="s">
        <v>584</v>
      </c>
      <c r="E191" s="15" t="s">
        <v>583</v>
      </c>
      <c r="F191" s="15" t="s">
        <v>351</v>
      </c>
      <c r="G191" s="15">
        <v>1397</v>
      </c>
      <c r="H191" s="15">
        <f>IFERROR(VLOOKUP(B191,'Ene - May'!$B$13:$G$256,6,0),0)-D191</f>
        <v>0</v>
      </c>
    </row>
    <row r="192" spans="1:8" ht="15" customHeight="1">
      <c r="A192" s="21"/>
      <c r="B192" s="14" t="s">
        <v>401</v>
      </c>
      <c r="C192" s="14" t="s">
        <v>387</v>
      </c>
      <c r="D192" s="15" t="s">
        <v>351</v>
      </c>
      <c r="E192" s="15">
        <v>9250</v>
      </c>
      <c r="F192" s="15" t="s">
        <v>351</v>
      </c>
      <c r="G192" s="15">
        <v>9250</v>
      </c>
      <c r="H192" s="15">
        <f>IFERROR(VLOOKUP(B192,'Ene - May'!$B$13:$G$256,6,0),0)-D192</f>
        <v>0</v>
      </c>
    </row>
    <row r="193" spans="1:8" ht="15.95" customHeight="1">
      <c r="A193" s="21"/>
      <c r="B193" s="14" t="s">
        <v>512</v>
      </c>
      <c r="C193" s="14" t="s">
        <v>464</v>
      </c>
      <c r="D193" s="15" t="s">
        <v>582</v>
      </c>
      <c r="E193" s="15" t="s">
        <v>351</v>
      </c>
      <c r="F193" s="15" t="s">
        <v>351</v>
      </c>
      <c r="G193" s="15" t="s">
        <v>582</v>
      </c>
      <c r="H193" s="15">
        <f>IFERROR(VLOOKUP(B193,'Ene - May'!$B$13:$G$256,6,0),0)-D193</f>
        <v>0</v>
      </c>
    </row>
    <row r="194" spans="1:8" ht="15" customHeight="1">
      <c r="A194" s="21"/>
      <c r="B194" s="14" t="s">
        <v>265</v>
      </c>
      <c r="C194" s="14" t="s">
        <v>63</v>
      </c>
      <c r="D194" s="15">
        <v>120805</v>
      </c>
      <c r="E194" s="15">
        <v>193439</v>
      </c>
      <c r="F194" s="15" t="s">
        <v>351</v>
      </c>
      <c r="G194" s="15">
        <v>314244</v>
      </c>
      <c r="H194" s="15">
        <f>IFERROR(VLOOKUP(B194,'Ene - May'!$B$13:$G$256,6,0),0)-D194</f>
        <v>0</v>
      </c>
    </row>
    <row r="195" spans="1:8" ht="15" customHeight="1">
      <c r="A195" s="21"/>
      <c r="B195" s="14" t="s">
        <v>266</v>
      </c>
      <c r="C195" s="14" t="s">
        <v>64</v>
      </c>
      <c r="D195" s="15">
        <v>119664</v>
      </c>
      <c r="E195" s="15">
        <v>186866</v>
      </c>
      <c r="F195" s="15" t="s">
        <v>351</v>
      </c>
      <c r="G195" s="15">
        <v>306530</v>
      </c>
      <c r="H195" s="15">
        <f>IFERROR(VLOOKUP(B195,'Ene - May'!$B$13:$G$256,6,0),0)-D195</f>
        <v>0</v>
      </c>
    </row>
    <row r="196" spans="1:8" ht="15" customHeight="1">
      <c r="A196" s="21"/>
      <c r="B196" s="14" t="s">
        <v>513</v>
      </c>
      <c r="C196" s="14" t="s">
        <v>467</v>
      </c>
      <c r="D196" s="15">
        <v>1081</v>
      </c>
      <c r="E196" s="15">
        <v>5253</v>
      </c>
      <c r="F196" s="15" t="s">
        <v>351</v>
      </c>
      <c r="G196" s="15">
        <v>6334</v>
      </c>
      <c r="H196" s="15">
        <f>IFERROR(VLOOKUP(B196,'Ene - May'!$B$13:$G$256,6,0),0)-D196</f>
        <v>0</v>
      </c>
    </row>
    <row r="197" spans="1:8" ht="15.95" customHeight="1">
      <c r="A197" s="21"/>
      <c r="B197" s="14" t="s">
        <v>651</v>
      </c>
      <c r="C197" s="14" t="s">
        <v>220</v>
      </c>
      <c r="D197" s="15" t="s">
        <v>535</v>
      </c>
      <c r="E197" s="15">
        <v>1320</v>
      </c>
      <c r="F197" s="15" t="s">
        <v>351</v>
      </c>
      <c r="G197" s="15">
        <v>1380</v>
      </c>
      <c r="H197" s="15">
        <f>IFERROR(VLOOKUP(B197,'Ene - May'!$B$13:$G$256,6,0),0)-D197</f>
        <v>0</v>
      </c>
    </row>
    <row r="198" spans="1:8" ht="15" customHeight="1">
      <c r="A198" s="21"/>
      <c r="B198" s="14" t="s">
        <v>267</v>
      </c>
      <c r="C198" s="14" t="s">
        <v>65</v>
      </c>
      <c r="D198" s="15">
        <v>245831</v>
      </c>
      <c r="E198" s="15">
        <v>552134</v>
      </c>
      <c r="F198" s="15">
        <v>1558</v>
      </c>
      <c r="G198" s="15">
        <v>796407</v>
      </c>
      <c r="H198" s="15">
        <f>IFERROR(VLOOKUP(B198,'Ene - May'!$B$13:$G$256,6,0),0)-D198</f>
        <v>0</v>
      </c>
    </row>
    <row r="199" spans="1:8" ht="15" customHeight="1">
      <c r="A199" s="21"/>
      <c r="B199" s="14" t="s">
        <v>268</v>
      </c>
      <c r="C199" s="14" t="s">
        <v>66</v>
      </c>
      <c r="D199" s="15">
        <v>1275</v>
      </c>
      <c r="E199" s="15">
        <v>12219</v>
      </c>
      <c r="F199" s="15" t="s">
        <v>351</v>
      </c>
      <c r="G199" s="15">
        <v>13494</v>
      </c>
      <c r="H199" s="15">
        <f>IFERROR(VLOOKUP(B199,'Ene - May'!$B$13:$G$256,6,0),0)-D199</f>
        <v>0</v>
      </c>
    </row>
    <row r="200" spans="1:8" ht="15.95" customHeight="1">
      <c r="A200" s="21"/>
      <c r="B200" s="14" t="s">
        <v>514</v>
      </c>
      <c r="C200" s="14" t="s">
        <v>531</v>
      </c>
      <c r="D200" s="15" t="s">
        <v>351</v>
      </c>
      <c r="E200" s="15" t="s">
        <v>581</v>
      </c>
      <c r="F200" s="15" t="s">
        <v>351</v>
      </c>
      <c r="G200" s="15" t="s">
        <v>581</v>
      </c>
      <c r="H200" s="15">
        <f>IFERROR(VLOOKUP(B200,'Ene - May'!$B$13:$G$256,6,0),0)-D200</f>
        <v>0</v>
      </c>
    </row>
    <row r="201" spans="1:8" ht="15" customHeight="1">
      <c r="A201" s="21"/>
      <c r="B201" s="14" t="s">
        <v>269</v>
      </c>
      <c r="C201" s="14" t="s">
        <v>67</v>
      </c>
      <c r="D201" s="15">
        <v>1085</v>
      </c>
      <c r="E201" s="15">
        <v>12086</v>
      </c>
      <c r="F201" s="15" t="s">
        <v>351</v>
      </c>
      <c r="G201" s="15">
        <v>13170</v>
      </c>
      <c r="H201" s="15">
        <f>IFERROR(VLOOKUP(B201,'Ene - May'!$B$13:$G$256,6,0),0)-D201</f>
        <v>0</v>
      </c>
    </row>
    <row r="202" spans="1:8" ht="15" customHeight="1">
      <c r="A202" s="21"/>
      <c r="B202" s="14" t="s">
        <v>652</v>
      </c>
      <c r="C202" s="14" t="s">
        <v>221</v>
      </c>
      <c r="D202" s="15" t="s">
        <v>580</v>
      </c>
      <c r="E202" s="15" t="s">
        <v>579</v>
      </c>
      <c r="F202" s="15" t="s">
        <v>351</v>
      </c>
      <c r="G202" s="15" t="s">
        <v>578</v>
      </c>
      <c r="H202" s="15">
        <f>IFERROR(VLOOKUP(B202,'Ene - May'!$B$13:$G$256,6,0),0)-D202</f>
        <v>0</v>
      </c>
    </row>
    <row r="203" spans="1:8" ht="15" customHeight="1">
      <c r="A203" s="21"/>
      <c r="B203" s="14" t="s">
        <v>270</v>
      </c>
      <c r="C203" s="14" t="s">
        <v>68</v>
      </c>
      <c r="D203" s="15">
        <v>4074</v>
      </c>
      <c r="E203" s="15">
        <v>7571</v>
      </c>
      <c r="F203" s="15" t="s">
        <v>351</v>
      </c>
      <c r="G203" s="15">
        <v>11645</v>
      </c>
      <c r="H203" s="15">
        <f>IFERROR(VLOOKUP(B203,'Ene - May'!$B$13:$G$256,6,0),0)-D203</f>
        <v>0</v>
      </c>
    </row>
    <row r="204" spans="1:8" ht="15" customHeight="1">
      <c r="A204" s="21"/>
      <c r="B204" s="14" t="s">
        <v>271</v>
      </c>
      <c r="C204" s="14" t="s">
        <v>69</v>
      </c>
      <c r="D204" s="15">
        <v>3836</v>
      </c>
      <c r="E204" s="15">
        <v>6708</v>
      </c>
      <c r="F204" s="15" t="s">
        <v>351</v>
      </c>
      <c r="G204" s="15">
        <v>10544</v>
      </c>
      <c r="H204" s="15">
        <f>IFERROR(VLOOKUP(B204,'Ene - May'!$B$13:$G$256,6,0),0)-D204</f>
        <v>0</v>
      </c>
    </row>
    <row r="205" spans="1:8" ht="15" customHeight="1">
      <c r="A205" s="21"/>
      <c r="B205" s="14" t="s">
        <v>653</v>
      </c>
      <c r="C205" s="14" t="s">
        <v>468</v>
      </c>
      <c r="D205" s="15" t="s">
        <v>577</v>
      </c>
      <c r="E205" s="15" t="s">
        <v>576</v>
      </c>
      <c r="F205" s="15" t="s">
        <v>351</v>
      </c>
      <c r="G205" s="15">
        <v>1101</v>
      </c>
      <c r="H205" s="15">
        <f>IFERROR(VLOOKUP(B205,'Ene - May'!$B$13:$G$256,6,0),0)-D205</f>
        <v>0</v>
      </c>
    </row>
    <row r="206" spans="1:8" ht="15" customHeight="1">
      <c r="A206" s="21"/>
      <c r="B206" s="14" t="s">
        <v>272</v>
      </c>
      <c r="C206" s="14" t="s">
        <v>18</v>
      </c>
      <c r="D206" s="15">
        <v>19729</v>
      </c>
      <c r="E206" s="15">
        <v>31476</v>
      </c>
      <c r="F206" s="15" t="s">
        <v>575</v>
      </c>
      <c r="G206" s="15">
        <v>51147</v>
      </c>
      <c r="H206" s="15">
        <f>IFERROR(VLOOKUP(B206,'Ene - May'!$B$13:$G$256,6,0),0)-D206</f>
        <v>0</v>
      </c>
    </row>
    <row r="207" spans="1:8" ht="15" customHeight="1">
      <c r="A207" s="21"/>
      <c r="B207" s="14" t="s">
        <v>273</v>
      </c>
      <c r="C207" s="14" t="s">
        <v>19</v>
      </c>
      <c r="D207" s="15">
        <v>7595</v>
      </c>
      <c r="E207" s="15">
        <v>14009</v>
      </c>
      <c r="F207" s="15" t="s">
        <v>351</v>
      </c>
      <c r="G207" s="15">
        <v>21604</v>
      </c>
      <c r="H207" s="15">
        <f>IFERROR(VLOOKUP(B207,'Ene - May'!$B$13:$G$256,6,0),0)-D207</f>
        <v>0</v>
      </c>
    </row>
    <row r="208" spans="1:8" ht="15" customHeight="1">
      <c r="A208" s="21"/>
      <c r="B208" s="14" t="s">
        <v>654</v>
      </c>
      <c r="C208" s="14" t="s">
        <v>70</v>
      </c>
      <c r="D208" s="15">
        <v>3795</v>
      </c>
      <c r="E208" s="15" t="s">
        <v>351</v>
      </c>
      <c r="F208" s="15" t="s">
        <v>351</v>
      </c>
      <c r="G208" s="15">
        <v>3795</v>
      </c>
      <c r="H208" s="15">
        <f>IFERROR(VLOOKUP(B208,'Ene - May'!$B$13:$G$256,6,0),0)-D208</f>
        <v>0</v>
      </c>
    </row>
    <row r="209" spans="1:8" ht="15.95" customHeight="1">
      <c r="A209" s="21"/>
      <c r="B209" s="14" t="s">
        <v>274</v>
      </c>
      <c r="C209" s="14" t="s">
        <v>71</v>
      </c>
      <c r="D209" s="15">
        <v>3821</v>
      </c>
      <c r="E209" s="15">
        <v>6749</v>
      </c>
      <c r="F209" s="15" t="s">
        <v>575</v>
      </c>
      <c r="G209" s="15">
        <v>10511</v>
      </c>
      <c r="H209" s="15">
        <f>IFERROR(VLOOKUP(B209,'Ene - May'!$B$13:$G$256,6,0),0)-D209</f>
        <v>0</v>
      </c>
    </row>
    <row r="210" spans="1:8" ht="15" customHeight="1">
      <c r="A210" s="21"/>
      <c r="B210" s="14" t="s">
        <v>275</v>
      </c>
      <c r="C210" s="14" t="s">
        <v>72</v>
      </c>
      <c r="D210" s="15">
        <v>4089</v>
      </c>
      <c r="E210" s="15">
        <v>7520</v>
      </c>
      <c r="F210" s="15" t="s">
        <v>351</v>
      </c>
      <c r="G210" s="15">
        <v>11609</v>
      </c>
      <c r="H210" s="15">
        <f>IFERROR(VLOOKUP(B210,'Ene - May'!$B$13:$G$256,6,0),0)-D210</f>
        <v>0</v>
      </c>
    </row>
    <row r="211" spans="1:8" ht="15" customHeight="1">
      <c r="A211" s="21"/>
      <c r="B211" s="14" t="s">
        <v>515</v>
      </c>
      <c r="C211" s="14" t="s">
        <v>532</v>
      </c>
      <c r="D211" s="15" t="s">
        <v>351</v>
      </c>
      <c r="E211" s="15" t="s">
        <v>574</v>
      </c>
      <c r="F211" s="15" t="s">
        <v>351</v>
      </c>
      <c r="G211" s="15" t="s">
        <v>574</v>
      </c>
      <c r="H211" s="15">
        <f>IFERROR(VLOOKUP(B211,'Ene - May'!$B$13:$G$256,6,0),0)-D211</f>
        <v>0</v>
      </c>
    </row>
    <row r="212" spans="1:8" ht="15" customHeight="1">
      <c r="A212" s="21"/>
      <c r="B212" s="14" t="s">
        <v>516</v>
      </c>
      <c r="C212" s="14" t="s">
        <v>194</v>
      </c>
      <c r="D212" s="15" t="s">
        <v>573</v>
      </c>
      <c r="E212" s="15" t="s">
        <v>572</v>
      </c>
      <c r="F212" s="15" t="s">
        <v>351</v>
      </c>
      <c r="G212" s="15" t="s">
        <v>571</v>
      </c>
      <c r="H212" s="15">
        <f>IFERROR(VLOOKUP(B212,'Ene - May'!$B$13:$G$256,6,0),0)-D212</f>
        <v>0</v>
      </c>
    </row>
    <row r="213" spans="1:8" ht="15" customHeight="1">
      <c r="A213" s="21"/>
      <c r="B213" s="14" t="s">
        <v>276</v>
      </c>
      <c r="C213" s="14" t="s">
        <v>195</v>
      </c>
      <c r="D213" s="15" t="s">
        <v>570</v>
      </c>
      <c r="E213" s="15">
        <v>1964</v>
      </c>
      <c r="F213" s="15" t="s">
        <v>351</v>
      </c>
      <c r="G213" s="15">
        <v>2364</v>
      </c>
      <c r="H213" s="15">
        <f>IFERROR(VLOOKUP(B213,'Ene - May'!$B$13:$G$256,6,0),0)-D213</f>
        <v>0</v>
      </c>
    </row>
    <row r="214" spans="1:8" ht="15" customHeight="1">
      <c r="A214" s="21"/>
      <c r="B214" s="14" t="s">
        <v>277</v>
      </c>
      <c r="C214" s="14" t="s">
        <v>73</v>
      </c>
      <c r="D214" s="15" t="s">
        <v>569</v>
      </c>
      <c r="E214" s="15" t="s">
        <v>568</v>
      </c>
      <c r="F214" s="15" t="s">
        <v>351</v>
      </c>
      <c r="G214" s="15" t="s">
        <v>567</v>
      </c>
      <c r="H214" s="15">
        <f>IFERROR(VLOOKUP(B214,'Ene - May'!$B$13:$G$256,6,0),0)-D214</f>
        <v>0</v>
      </c>
    </row>
    <row r="215" spans="1:8" ht="15" customHeight="1">
      <c r="A215" s="21"/>
      <c r="B215" s="14" t="s">
        <v>278</v>
      </c>
      <c r="C215" s="14" t="s">
        <v>74</v>
      </c>
      <c r="D215" s="15">
        <v>55569</v>
      </c>
      <c r="E215" s="15">
        <v>104738</v>
      </c>
      <c r="F215" s="15" t="s">
        <v>351</v>
      </c>
      <c r="G215" s="15">
        <v>160307</v>
      </c>
      <c r="H215" s="15">
        <f>IFERROR(VLOOKUP(B215,'Ene - May'!$B$13:$G$256,6,0),0)-D215</f>
        <v>0</v>
      </c>
    </row>
    <row r="216" spans="1:8" ht="15" customHeight="1">
      <c r="A216" s="21"/>
      <c r="B216" s="14" t="s">
        <v>286</v>
      </c>
      <c r="C216" s="14" t="s">
        <v>75</v>
      </c>
      <c r="D216" s="15">
        <v>8450</v>
      </c>
      <c r="E216" s="15">
        <v>12333</v>
      </c>
      <c r="F216" s="15" t="s">
        <v>351</v>
      </c>
      <c r="G216" s="15">
        <v>20783</v>
      </c>
      <c r="H216" s="15">
        <f>IFERROR(VLOOKUP(B216,'Ene - May'!$B$13:$G$256,6,0),0)-D216</f>
        <v>0</v>
      </c>
    </row>
    <row r="217" spans="1:8" ht="15" customHeight="1">
      <c r="A217" s="21"/>
      <c r="B217" s="14" t="s">
        <v>314</v>
      </c>
      <c r="C217" s="14" t="s">
        <v>306</v>
      </c>
      <c r="D217" s="15" t="s">
        <v>566</v>
      </c>
      <c r="E217" s="15" t="s">
        <v>565</v>
      </c>
      <c r="F217" s="15" t="s">
        <v>351</v>
      </c>
      <c r="G217" s="15">
        <v>1770</v>
      </c>
      <c r="H217" s="15">
        <f>IFERROR(VLOOKUP(B217,'Ene - May'!$B$13:$G$256,6,0),0)-D217</f>
        <v>0</v>
      </c>
    </row>
    <row r="218" spans="1:8" ht="15.95" customHeight="1">
      <c r="A218" s="21"/>
      <c r="B218" s="14" t="s">
        <v>517</v>
      </c>
      <c r="C218" s="14" t="s">
        <v>307</v>
      </c>
      <c r="D218" s="15" t="s">
        <v>564</v>
      </c>
      <c r="E218" s="15">
        <v>1661</v>
      </c>
      <c r="F218" s="15" t="s">
        <v>351</v>
      </c>
      <c r="G218" s="15">
        <v>2099</v>
      </c>
      <c r="H218" s="15">
        <f>IFERROR(VLOOKUP(B218,'Ene - May'!$B$13:$G$256,6,0),0)-D218</f>
        <v>0</v>
      </c>
    </row>
    <row r="219" spans="1:8" ht="15" customHeight="1">
      <c r="A219" s="21"/>
      <c r="B219" s="14" t="s">
        <v>518</v>
      </c>
      <c r="C219" s="14" t="s">
        <v>76</v>
      </c>
      <c r="D219" s="15">
        <v>14804</v>
      </c>
      <c r="E219" s="15">
        <v>25581</v>
      </c>
      <c r="F219" s="15" t="s">
        <v>351</v>
      </c>
      <c r="G219" s="15">
        <v>40385</v>
      </c>
      <c r="H219" s="15">
        <f>IFERROR(VLOOKUP(B219,'Ene - May'!$B$13:$G$256,6,0),0)-D219</f>
        <v>0</v>
      </c>
    </row>
    <row r="220" spans="1:8" ht="15" customHeight="1">
      <c r="A220" s="21"/>
      <c r="B220" s="14" t="s">
        <v>279</v>
      </c>
      <c r="C220" s="14" t="s">
        <v>77</v>
      </c>
      <c r="D220" s="15">
        <v>9837</v>
      </c>
      <c r="E220" s="15">
        <v>16001</v>
      </c>
      <c r="F220" s="15" t="s">
        <v>351</v>
      </c>
      <c r="G220" s="15">
        <v>25838</v>
      </c>
      <c r="H220" s="15">
        <f>IFERROR(VLOOKUP(B220,'Ene - May'!$B$13:$G$256,6,0),0)-D220</f>
        <v>0</v>
      </c>
    </row>
    <row r="221" spans="1:8" ht="15" customHeight="1">
      <c r="A221" s="21"/>
      <c r="B221" s="14" t="s">
        <v>280</v>
      </c>
      <c r="C221" s="14" t="s">
        <v>78</v>
      </c>
      <c r="D221" s="15">
        <v>8135</v>
      </c>
      <c r="E221" s="15">
        <v>14095</v>
      </c>
      <c r="F221" s="15" t="s">
        <v>351</v>
      </c>
      <c r="G221" s="15">
        <v>22229</v>
      </c>
      <c r="H221" s="15">
        <f>IFERROR(VLOOKUP(B221,'Ene - May'!$B$13:$G$256,6,0),0)-D221</f>
        <v>0</v>
      </c>
    </row>
    <row r="222" spans="1:8" ht="15" customHeight="1">
      <c r="A222" s="21"/>
      <c r="B222" s="14" t="s">
        <v>315</v>
      </c>
      <c r="C222" s="14" t="s">
        <v>308</v>
      </c>
      <c r="D222" s="15">
        <v>11439</v>
      </c>
      <c r="E222" s="15">
        <v>31340</v>
      </c>
      <c r="F222" s="15" t="s">
        <v>351</v>
      </c>
      <c r="G222" s="15">
        <v>42779</v>
      </c>
      <c r="H222" s="15">
        <f>IFERROR(VLOOKUP(B222,'Ene - May'!$B$13:$G$256,6,0),0)-D222</f>
        <v>0</v>
      </c>
    </row>
    <row r="223" spans="1:8" ht="15" customHeight="1">
      <c r="A223" s="21"/>
      <c r="B223" s="14" t="s">
        <v>281</v>
      </c>
      <c r="C223" s="14" t="s">
        <v>79</v>
      </c>
      <c r="D223" s="15">
        <v>1607</v>
      </c>
      <c r="E223" s="15">
        <v>2817</v>
      </c>
      <c r="F223" s="15" t="s">
        <v>351</v>
      </c>
      <c r="G223" s="15">
        <v>4424</v>
      </c>
      <c r="H223" s="15">
        <f>IFERROR(VLOOKUP(B223,'Ene - May'!$B$13:$G$256,6,0),0)-D223</f>
        <v>0</v>
      </c>
    </row>
    <row r="224" spans="1:8" ht="15" customHeight="1">
      <c r="A224" s="21"/>
      <c r="B224" s="14" t="s">
        <v>282</v>
      </c>
      <c r="C224" s="14" t="s">
        <v>80</v>
      </c>
      <c r="D224" s="15">
        <v>22378</v>
      </c>
      <c r="E224" s="15">
        <v>18678</v>
      </c>
      <c r="F224" s="15" t="s">
        <v>351</v>
      </c>
      <c r="G224" s="15">
        <v>41056</v>
      </c>
      <c r="H224" s="15">
        <f>IFERROR(VLOOKUP(B224,'Ene - May'!$B$13:$G$256,6,0),0)-D224</f>
        <v>0</v>
      </c>
    </row>
    <row r="225" spans="1:8" ht="15.95" customHeight="1">
      <c r="A225" s="21"/>
      <c r="B225" s="14" t="s">
        <v>154</v>
      </c>
      <c r="C225" s="14" t="s">
        <v>81</v>
      </c>
      <c r="D225" s="15">
        <v>18933</v>
      </c>
      <c r="E225" s="15">
        <v>9734</v>
      </c>
      <c r="F225" s="15" t="s">
        <v>351</v>
      </c>
      <c r="G225" s="15">
        <v>28667</v>
      </c>
      <c r="H225" s="15">
        <f>IFERROR(VLOOKUP(B225,'Ene - May'!$B$13:$G$256,6,0),0)-D225</f>
        <v>0</v>
      </c>
    </row>
    <row r="226" spans="1:8" ht="15" customHeight="1">
      <c r="A226" s="21"/>
      <c r="B226" s="14" t="s">
        <v>169</v>
      </c>
      <c r="C226" s="14" t="s">
        <v>82</v>
      </c>
      <c r="D226" s="15" t="s">
        <v>116</v>
      </c>
      <c r="E226" s="15">
        <v>4014</v>
      </c>
      <c r="F226" s="15" t="s">
        <v>351</v>
      </c>
      <c r="G226" s="15">
        <v>4447</v>
      </c>
      <c r="H226" s="15">
        <f>IFERROR(VLOOKUP(B226,'Ene - May'!$B$13:$G$256,6,0),0)-D226</f>
        <v>0</v>
      </c>
    </row>
    <row r="227" spans="1:8" ht="15" customHeight="1">
      <c r="A227" s="21"/>
      <c r="B227" s="14" t="s">
        <v>316</v>
      </c>
      <c r="C227" s="14" t="s">
        <v>309</v>
      </c>
      <c r="D227" s="15" t="s">
        <v>563</v>
      </c>
      <c r="E227" s="15">
        <v>1635</v>
      </c>
      <c r="F227" s="15" t="s">
        <v>351</v>
      </c>
      <c r="G227" s="15">
        <v>2055</v>
      </c>
      <c r="H227" s="15">
        <f>IFERROR(VLOOKUP(B227,'Ene - May'!$B$13:$G$256,6,0),0)-D227</f>
        <v>0</v>
      </c>
    </row>
    <row r="228" spans="1:8" ht="15" customHeight="1">
      <c r="A228" s="21"/>
      <c r="B228" s="14" t="s">
        <v>155</v>
      </c>
      <c r="C228" s="14" t="s">
        <v>402</v>
      </c>
      <c r="D228" s="15" t="s">
        <v>562</v>
      </c>
      <c r="E228" s="15" t="s">
        <v>561</v>
      </c>
      <c r="F228" s="15" t="s">
        <v>351</v>
      </c>
      <c r="G228" s="15">
        <v>1138</v>
      </c>
      <c r="H228" s="15">
        <f>IFERROR(VLOOKUP(B228,'Ene - May'!$B$13:$G$256,6,0),0)-D228</f>
        <v>0</v>
      </c>
    </row>
    <row r="229" spans="1:8" ht="15" customHeight="1">
      <c r="A229" s="21"/>
      <c r="B229" s="14" t="s">
        <v>519</v>
      </c>
      <c r="C229" s="14" t="s">
        <v>84</v>
      </c>
      <c r="D229" s="15">
        <v>2161</v>
      </c>
      <c r="E229" s="15">
        <v>2380</v>
      </c>
      <c r="F229" s="15" t="s">
        <v>351</v>
      </c>
      <c r="G229" s="15">
        <v>4541</v>
      </c>
      <c r="H229" s="15">
        <f>IFERROR(VLOOKUP(B229,'Ene - May'!$B$13:$G$256,6,0),0)-D229</f>
        <v>0</v>
      </c>
    </row>
    <row r="230" spans="1:8" ht="15.95" customHeight="1">
      <c r="A230" s="21"/>
      <c r="B230" s="14" t="s">
        <v>197</v>
      </c>
      <c r="C230" s="14" t="s">
        <v>196</v>
      </c>
      <c r="D230" s="15" t="s">
        <v>351</v>
      </c>
      <c r="E230" s="15" t="s">
        <v>560</v>
      </c>
      <c r="F230" s="15" t="s">
        <v>351</v>
      </c>
      <c r="G230" s="15" t="s">
        <v>560</v>
      </c>
      <c r="H230" s="15">
        <f>IFERROR(VLOOKUP(B230,'Ene - May'!$B$13:$G$256,6,0),0)-D230</f>
        <v>0</v>
      </c>
    </row>
    <row r="231" spans="1:8" ht="15" customHeight="1">
      <c r="A231" s="21"/>
      <c r="B231" s="14" t="s">
        <v>156</v>
      </c>
      <c r="C231" s="14" t="s">
        <v>85</v>
      </c>
      <c r="D231" s="15">
        <v>15593</v>
      </c>
      <c r="E231" s="15">
        <v>99751</v>
      </c>
      <c r="F231" s="15" t="s">
        <v>351</v>
      </c>
      <c r="G231" s="15">
        <v>115344</v>
      </c>
      <c r="H231" s="15">
        <f>IFERROR(VLOOKUP(B231,'Ene - May'!$B$13:$G$256,6,0),0)-D231</f>
        <v>0</v>
      </c>
    </row>
    <row r="232" spans="1:8" ht="15" customHeight="1">
      <c r="A232" s="21"/>
      <c r="B232" s="14" t="s">
        <v>157</v>
      </c>
      <c r="C232" s="14" t="s">
        <v>86</v>
      </c>
      <c r="D232" s="15" t="s">
        <v>534</v>
      </c>
      <c r="E232" s="15">
        <v>7942</v>
      </c>
      <c r="F232" s="15" t="s">
        <v>351</v>
      </c>
      <c r="G232" s="15">
        <v>8283</v>
      </c>
      <c r="H232" s="15">
        <f>IFERROR(VLOOKUP(B232,'Ene - May'!$B$13:$G$256,6,0),0)-D232</f>
        <v>0</v>
      </c>
    </row>
    <row r="233" spans="1:8" ht="15" customHeight="1">
      <c r="A233" s="21"/>
      <c r="B233" s="14" t="s">
        <v>520</v>
      </c>
      <c r="C233" s="14" t="s">
        <v>87</v>
      </c>
      <c r="D233" s="15">
        <v>9663</v>
      </c>
      <c r="E233" s="15">
        <v>46780</v>
      </c>
      <c r="F233" s="15" t="s">
        <v>351</v>
      </c>
      <c r="G233" s="15">
        <v>56443</v>
      </c>
      <c r="H233" s="15">
        <f>IFERROR(VLOOKUP(B233,'Ene - May'!$B$13:$G$256,6,0),0)-D233</f>
        <v>0</v>
      </c>
    </row>
    <row r="234" spans="1:8" ht="15" customHeight="1">
      <c r="A234" s="21"/>
      <c r="B234" s="14" t="s">
        <v>683</v>
      </c>
      <c r="C234" s="14" t="s">
        <v>706</v>
      </c>
      <c r="D234" s="15" t="s">
        <v>351</v>
      </c>
      <c r="E234" s="15" t="s">
        <v>559</v>
      </c>
      <c r="F234" s="15" t="s">
        <v>351</v>
      </c>
      <c r="G234" s="15" t="s">
        <v>559</v>
      </c>
      <c r="H234" s="15">
        <f>IFERROR(VLOOKUP(B234,'Ene - May'!$B$13:$G$256,6,0),0)-D234</f>
        <v>0</v>
      </c>
    </row>
    <row r="235" spans="1:8" ht="15" customHeight="1">
      <c r="A235" s="21"/>
      <c r="B235" s="14" t="s">
        <v>655</v>
      </c>
      <c r="C235" s="14" t="s">
        <v>469</v>
      </c>
      <c r="D235" s="15">
        <v>5589</v>
      </c>
      <c r="E235" s="15">
        <v>44844</v>
      </c>
      <c r="F235" s="15" t="s">
        <v>351</v>
      </c>
      <c r="G235" s="15">
        <v>50433</v>
      </c>
      <c r="H235" s="15">
        <f>IFERROR(VLOOKUP(B235,'Ene - May'!$B$13:$G$256,6,0),0)-D235</f>
        <v>0</v>
      </c>
    </row>
    <row r="236" spans="1:8" ht="15" customHeight="1">
      <c r="A236" s="21"/>
      <c r="B236" s="14" t="s">
        <v>139</v>
      </c>
      <c r="C236" s="14" t="s">
        <v>88</v>
      </c>
      <c r="D236" s="15">
        <v>40034</v>
      </c>
      <c r="E236" s="15">
        <v>74862</v>
      </c>
      <c r="F236" s="15" t="s">
        <v>351</v>
      </c>
      <c r="G236" s="15">
        <v>114896</v>
      </c>
      <c r="H236" s="15">
        <f>IFERROR(VLOOKUP(B236,'Ene - May'!$B$13:$G$256,6,0),0)-D236</f>
        <v>0</v>
      </c>
    </row>
    <row r="237" spans="1:8" ht="15" customHeight="1">
      <c r="A237" s="21"/>
      <c r="B237" s="14" t="s">
        <v>158</v>
      </c>
      <c r="C237" s="14" t="s">
        <v>89</v>
      </c>
      <c r="D237" s="15">
        <v>15222</v>
      </c>
      <c r="E237" s="15">
        <v>29325</v>
      </c>
      <c r="F237" s="15" t="s">
        <v>351</v>
      </c>
      <c r="G237" s="15">
        <v>44548</v>
      </c>
      <c r="H237" s="15">
        <f>IFERROR(VLOOKUP(B237,'Ene - May'!$B$13:$G$256,6,0),0)-D237</f>
        <v>0</v>
      </c>
    </row>
    <row r="238" spans="1:8" ht="15.95" customHeight="1">
      <c r="A238" s="21"/>
      <c r="B238" s="14" t="s">
        <v>159</v>
      </c>
      <c r="C238" s="14" t="s">
        <v>90</v>
      </c>
      <c r="D238" s="15" t="s">
        <v>558</v>
      </c>
      <c r="E238" s="15" t="s">
        <v>536</v>
      </c>
      <c r="F238" s="15" t="s">
        <v>351</v>
      </c>
      <c r="G238" s="15" t="s">
        <v>553</v>
      </c>
      <c r="H238" s="15">
        <f>IFERROR(VLOOKUP(B238,'Ene - May'!$B$13:$G$256,6,0),0)-D238</f>
        <v>0</v>
      </c>
    </row>
    <row r="239" spans="1:8" ht="15" customHeight="1">
      <c r="A239" s="21"/>
      <c r="B239" s="14" t="s">
        <v>656</v>
      </c>
      <c r="C239" s="14" t="s">
        <v>470</v>
      </c>
      <c r="D239" s="15" t="s">
        <v>557</v>
      </c>
      <c r="E239" s="15" t="s">
        <v>556</v>
      </c>
      <c r="F239" s="15" t="s">
        <v>351</v>
      </c>
      <c r="G239" s="15" t="s">
        <v>555</v>
      </c>
      <c r="H239" s="15">
        <f>IFERROR(VLOOKUP(B239,'Ene - May'!$B$13:$G$256,6,0),0)-D239</f>
        <v>0</v>
      </c>
    </row>
    <row r="240" spans="1:8" ht="15" customHeight="1">
      <c r="A240" s="21"/>
      <c r="B240" s="14" t="s">
        <v>140</v>
      </c>
      <c r="C240" s="14" t="s">
        <v>91</v>
      </c>
      <c r="D240" s="15">
        <v>19420</v>
      </c>
      <c r="E240" s="15">
        <v>38552</v>
      </c>
      <c r="F240" s="15" t="s">
        <v>351</v>
      </c>
      <c r="G240" s="15">
        <v>57972</v>
      </c>
      <c r="H240" s="15">
        <f>IFERROR(VLOOKUP(B240,'Ene - May'!$B$13:$G$256,6,0),0)-D240</f>
        <v>0</v>
      </c>
    </row>
    <row r="241" spans="1:8" ht="15" customHeight="1">
      <c r="A241" s="21"/>
      <c r="B241" s="14" t="s">
        <v>521</v>
      </c>
      <c r="C241" s="14" t="s">
        <v>471</v>
      </c>
      <c r="D241" s="15">
        <v>1723</v>
      </c>
      <c r="E241" s="15">
        <v>4295</v>
      </c>
      <c r="F241" s="15" t="s">
        <v>351</v>
      </c>
      <c r="G241" s="15">
        <v>6018</v>
      </c>
      <c r="H241" s="15">
        <f>IFERROR(VLOOKUP(B241,'Ene - May'!$B$13:$G$256,6,0),0)-D241</f>
        <v>0</v>
      </c>
    </row>
    <row r="242" spans="1:8" ht="15" customHeight="1">
      <c r="A242" s="21"/>
      <c r="B242" s="14" t="s">
        <v>170</v>
      </c>
      <c r="C242" s="14" t="s">
        <v>92</v>
      </c>
      <c r="D242" s="15">
        <v>2213</v>
      </c>
      <c r="E242" s="15" t="s">
        <v>554</v>
      </c>
      <c r="F242" s="15" t="s">
        <v>351</v>
      </c>
      <c r="G242" s="15">
        <v>2200</v>
      </c>
      <c r="H242" s="15">
        <f>IFERROR(VLOOKUP(B242,'Ene - May'!$B$13:$G$256,6,0),0)-D242</f>
        <v>0</v>
      </c>
    </row>
    <row r="243" spans="1:8" ht="15.95" customHeight="1">
      <c r="A243" s="21"/>
      <c r="B243" s="14" t="s">
        <v>403</v>
      </c>
      <c r="C243" s="14" t="s">
        <v>404</v>
      </c>
      <c r="D243" s="15" t="s">
        <v>553</v>
      </c>
      <c r="E243" s="15">
        <v>1920</v>
      </c>
      <c r="F243" s="15" t="s">
        <v>351</v>
      </c>
      <c r="G243" s="15">
        <v>2827</v>
      </c>
      <c r="H243" s="15">
        <f>IFERROR(VLOOKUP(B243,'Ene - May'!$B$13:$G$256,6,0),0)-D243</f>
        <v>0</v>
      </c>
    </row>
    <row r="244" spans="1:8" ht="15" customHeight="1">
      <c r="A244" s="21"/>
      <c r="B244" s="14" t="s">
        <v>141</v>
      </c>
      <c r="C244" s="14" t="s">
        <v>93</v>
      </c>
      <c r="D244" s="15">
        <v>78014</v>
      </c>
      <c r="E244" s="15">
        <v>107843</v>
      </c>
      <c r="F244" s="15" t="s">
        <v>351</v>
      </c>
      <c r="G244" s="15">
        <v>185857</v>
      </c>
      <c r="H244" s="15">
        <f>IFERROR(VLOOKUP(B244,'Ene - May'!$B$13:$G$256,6,0),0)-D244</f>
        <v>0</v>
      </c>
    </row>
    <row r="245" spans="1:8" ht="15" customHeight="1">
      <c r="A245" s="21"/>
      <c r="B245" s="14" t="s">
        <v>160</v>
      </c>
      <c r="C245" s="14" t="s">
        <v>94</v>
      </c>
      <c r="D245" s="15">
        <v>62866</v>
      </c>
      <c r="E245" s="15">
        <v>83519</v>
      </c>
      <c r="F245" s="15" t="s">
        <v>351</v>
      </c>
      <c r="G245" s="15">
        <v>146385</v>
      </c>
      <c r="H245" s="15">
        <f>IFERROR(VLOOKUP(B245,'Ene - May'!$B$13:$G$256,6,0),0)-D245</f>
        <v>0</v>
      </c>
    </row>
    <row r="246" spans="1:8" ht="15.95" customHeight="1">
      <c r="A246" s="21"/>
      <c r="B246" s="14" t="s">
        <v>317</v>
      </c>
      <c r="C246" s="14" t="s">
        <v>310</v>
      </c>
      <c r="D246" s="15" t="s">
        <v>189</v>
      </c>
      <c r="E246" s="15" t="s">
        <v>552</v>
      </c>
      <c r="F246" s="15" t="s">
        <v>351</v>
      </c>
      <c r="G246" s="15" t="s">
        <v>537</v>
      </c>
      <c r="H246" s="15">
        <f>IFERROR(VLOOKUP(B246,'Ene - May'!$B$13:$G$256,6,0),0)-D246</f>
        <v>0</v>
      </c>
    </row>
    <row r="247" spans="1:8" ht="15" customHeight="1">
      <c r="A247" s="21"/>
      <c r="B247" s="14" t="s">
        <v>522</v>
      </c>
      <c r="C247" s="14" t="s">
        <v>95</v>
      </c>
      <c r="D247" s="15">
        <v>10403</v>
      </c>
      <c r="E247" s="15">
        <v>21299</v>
      </c>
      <c r="F247" s="15" t="s">
        <v>351</v>
      </c>
      <c r="G247" s="15">
        <v>31702</v>
      </c>
      <c r="H247" s="15">
        <f>IFERROR(VLOOKUP(B247,'Ene - May'!$B$13:$G$256,6,0),0)-D247</f>
        <v>0</v>
      </c>
    </row>
    <row r="248" spans="1:8" ht="15" customHeight="1">
      <c r="A248" s="21"/>
      <c r="B248" s="14" t="s">
        <v>523</v>
      </c>
      <c r="C248" s="14" t="s">
        <v>96</v>
      </c>
      <c r="D248" s="15">
        <v>4621</v>
      </c>
      <c r="E248" s="15">
        <v>2998</v>
      </c>
      <c r="F248" s="15" t="s">
        <v>351</v>
      </c>
      <c r="G248" s="15">
        <v>7619</v>
      </c>
      <c r="H248" s="15">
        <f>IFERROR(VLOOKUP(B248,'Ene - May'!$B$13:$G$256,6,0),0)-D248</f>
        <v>0</v>
      </c>
    </row>
    <row r="249" spans="1:8" ht="15" customHeight="1">
      <c r="A249" s="21"/>
      <c r="B249" s="14" t="s">
        <v>142</v>
      </c>
      <c r="C249" s="14" t="s">
        <v>97</v>
      </c>
      <c r="D249" s="15">
        <v>3123</v>
      </c>
      <c r="E249" s="15">
        <v>13495</v>
      </c>
      <c r="F249" s="15" t="s">
        <v>351</v>
      </c>
      <c r="G249" s="15">
        <v>16619</v>
      </c>
      <c r="H249" s="15">
        <f>IFERROR(VLOOKUP(B249,'Ene - May'!$B$13:$G$256,6,0),0)-D249</f>
        <v>0</v>
      </c>
    </row>
    <row r="250" spans="1:8" ht="15.95" customHeight="1">
      <c r="A250" s="21"/>
      <c r="B250" s="14" t="s">
        <v>161</v>
      </c>
      <c r="C250" s="14" t="s">
        <v>98</v>
      </c>
      <c r="D250" s="15">
        <v>1893</v>
      </c>
      <c r="E250" s="15">
        <v>1738</v>
      </c>
      <c r="F250" s="15" t="s">
        <v>351</v>
      </c>
      <c r="G250" s="15">
        <v>3630</v>
      </c>
      <c r="H250" s="15">
        <f>IFERROR(VLOOKUP(B250,'Ene - May'!$B$13:$G$256,6,0),0)-D250</f>
        <v>0</v>
      </c>
    </row>
    <row r="251" spans="1:8" ht="15" customHeight="1">
      <c r="A251" s="21"/>
      <c r="B251" s="14" t="s">
        <v>524</v>
      </c>
      <c r="C251" s="14" t="s">
        <v>472</v>
      </c>
      <c r="D251" s="15">
        <v>1231</v>
      </c>
      <c r="E251" s="15">
        <v>11758</v>
      </c>
      <c r="F251" s="15" t="s">
        <v>351</v>
      </c>
      <c r="G251" s="15">
        <v>12988</v>
      </c>
      <c r="H251" s="15">
        <f>IFERROR(VLOOKUP(B251,'Ene - May'!$B$13:$G$256,6,0),0)-D251</f>
        <v>0</v>
      </c>
    </row>
    <row r="252" spans="1:8" ht="15" customHeight="1">
      <c r="A252" s="21"/>
      <c r="B252" s="14" t="s">
        <v>143</v>
      </c>
      <c r="C252" s="14" t="s">
        <v>99</v>
      </c>
      <c r="D252" s="15" t="s">
        <v>551</v>
      </c>
      <c r="E252" s="15">
        <v>64617</v>
      </c>
      <c r="F252" s="15" t="s">
        <v>351</v>
      </c>
      <c r="G252" s="15">
        <v>64834</v>
      </c>
      <c r="H252" s="15">
        <f>IFERROR(VLOOKUP(B252,'Ene - May'!$B$13:$G$256,6,0),0)-D252</f>
        <v>0</v>
      </c>
    </row>
    <row r="253" spans="1:8" ht="15" customHeight="1">
      <c r="A253" s="21"/>
      <c r="B253" s="14" t="s">
        <v>525</v>
      </c>
      <c r="C253" s="14" t="s">
        <v>533</v>
      </c>
      <c r="D253" s="15" t="s">
        <v>351</v>
      </c>
      <c r="E253" s="15">
        <v>53000</v>
      </c>
      <c r="F253" s="15" t="s">
        <v>351</v>
      </c>
      <c r="G253" s="15">
        <v>53000</v>
      </c>
      <c r="H253" s="15">
        <f>IFERROR(VLOOKUP(B253,'Ene - May'!$B$13:$G$256,6,0),0)-D253</f>
        <v>0</v>
      </c>
    </row>
    <row r="254" spans="1:8" ht="15" customHeight="1">
      <c r="A254" s="21"/>
      <c r="B254" s="14" t="s">
        <v>144</v>
      </c>
      <c r="C254" s="14" t="s">
        <v>100</v>
      </c>
      <c r="D254" s="15" t="s">
        <v>550</v>
      </c>
      <c r="E254" s="15">
        <v>10534</v>
      </c>
      <c r="F254" s="15" t="s">
        <v>351</v>
      </c>
      <c r="G254" s="15">
        <v>10634</v>
      </c>
      <c r="H254" s="15">
        <f>IFERROR(VLOOKUP(B254,'Ene - May'!$B$13:$G$256,6,0),0)-D254</f>
        <v>0</v>
      </c>
    </row>
    <row r="255" spans="1:8" ht="15" customHeight="1">
      <c r="A255" s="21"/>
      <c r="B255" s="14" t="s">
        <v>145</v>
      </c>
      <c r="C255" s="14" t="s">
        <v>101</v>
      </c>
      <c r="D255" s="15" t="s">
        <v>549</v>
      </c>
      <c r="E255" s="15">
        <v>1082</v>
      </c>
      <c r="F255" s="15" t="s">
        <v>351</v>
      </c>
      <c r="G255" s="15">
        <v>1199</v>
      </c>
      <c r="H255" s="15">
        <f>IFERROR(VLOOKUP(B255,'Ene - May'!$B$13:$G$256,6,0),0)-D255</f>
        <v>0</v>
      </c>
    </row>
    <row r="256" spans="1:8" ht="15" customHeight="1">
      <c r="A256" s="21"/>
      <c r="B256" s="14" t="s">
        <v>146</v>
      </c>
      <c r="C256" s="14" t="s">
        <v>102</v>
      </c>
      <c r="D256" s="15">
        <v>4724</v>
      </c>
      <c r="E256" s="15">
        <v>13349</v>
      </c>
      <c r="F256" s="15" t="s">
        <v>128</v>
      </c>
      <c r="G256" s="15">
        <v>18068</v>
      </c>
      <c r="H256" s="15">
        <f>IFERROR(VLOOKUP(B256,'Ene - May'!$B$13:$G$256,6,0),0)-D256</f>
        <v>0</v>
      </c>
    </row>
    <row r="257" spans="1:8" ht="15.95" customHeight="1">
      <c r="A257" s="21"/>
      <c r="B257" s="14" t="s">
        <v>162</v>
      </c>
      <c r="C257" s="14" t="s">
        <v>103</v>
      </c>
      <c r="D257" s="15">
        <v>1793</v>
      </c>
      <c r="E257" s="15">
        <v>3184</v>
      </c>
      <c r="F257" s="15" t="s">
        <v>351</v>
      </c>
      <c r="G257" s="15">
        <v>4977</v>
      </c>
      <c r="H257" s="15">
        <f>IFERROR(VLOOKUP(B257,'Ene - May'!$B$13:$G$256,6,0),0)-D257</f>
        <v>0</v>
      </c>
    </row>
    <row r="258" spans="1:8" ht="15" customHeight="1">
      <c r="A258" s="21"/>
      <c r="B258" s="14" t="s">
        <v>163</v>
      </c>
      <c r="C258" s="14" t="s">
        <v>104</v>
      </c>
      <c r="D258" s="15">
        <v>2585</v>
      </c>
      <c r="E258" s="15">
        <v>7639</v>
      </c>
      <c r="F258" s="15" t="s">
        <v>351</v>
      </c>
      <c r="G258" s="15">
        <v>10223</v>
      </c>
      <c r="H258" s="15">
        <f>IFERROR(VLOOKUP(B258,'Ene - May'!$B$13:$G$256,6,0),0)-D258</f>
        <v>0</v>
      </c>
    </row>
    <row r="259" spans="1:8" ht="15" customHeight="1">
      <c r="A259" s="21"/>
      <c r="B259" s="14" t="s">
        <v>657</v>
      </c>
      <c r="C259" s="14" t="s">
        <v>105</v>
      </c>
      <c r="D259" s="15" t="s">
        <v>125</v>
      </c>
      <c r="E259" s="15">
        <v>1393</v>
      </c>
      <c r="F259" s="15" t="s">
        <v>351</v>
      </c>
      <c r="G259" s="15">
        <v>1394</v>
      </c>
      <c r="H259" s="15">
        <f>IFERROR(VLOOKUP(B259,'Ene - May'!$B$13:$G$256,6,0),0)-D259</f>
        <v>0</v>
      </c>
    </row>
    <row r="260" spans="1:8" ht="15.95" customHeight="1">
      <c r="A260" s="21"/>
      <c r="B260" s="14" t="s">
        <v>203</v>
      </c>
      <c r="C260" s="14" t="s">
        <v>199</v>
      </c>
      <c r="D260" s="15" t="s">
        <v>351</v>
      </c>
      <c r="E260" s="15" t="s">
        <v>548</v>
      </c>
      <c r="F260" s="15" t="s">
        <v>351</v>
      </c>
      <c r="G260" s="15" t="s">
        <v>548</v>
      </c>
      <c r="H260" s="15">
        <f>IFERROR(VLOOKUP(B260,'Ene - May'!$B$13:$G$256,6,0),0)-D260</f>
        <v>0</v>
      </c>
    </row>
    <row r="261" spans="1:8" ht="15" customHeight="1">
      <c r="A261" s="21"/>
      <c r="B261" s="14" t="s">
        <v>164</v>
      </c>
      <c r="C261" s="14" t="s">
        <v>106</v>
      </c>
      <c r="D261" s="15" t="s">
        <v>547</v>
      </c>
      <c r="E261" s="15" t="s">
        <v>351</v>
      </c>
      <c r="F261" s="15" t="s">
        <v>128</v>
      </c>
      <c r="G261" s="15" t="s">
        <v>546</v>
      </c>
      <c r="H261" s="15">
        <f>IFERROR(VLOOKUP(B261,'Ene - May'!$B$13:$G$256,6,0),0)-D261</f>
        <v>0</v>
      </c>
    </row>
    <row r="262" spans="1:8" ht="15" customHeight="1">
      <c r="A262" s="21"/>
      <c r="B262" s="14" t="s">
        <v>526</v>
      </c>
      <c r="C262" s="14" t="s">
        <v>473</v>
      </c>
      <c r="D262" s="15" t="s">
        <v>545</v>
      </c>
      <c r="E262" s="15">
        <v>1102</v>
      </c>
      <c r="F262" s="15" t="s">
        <v>351</v>
      </c>
      <c r="G262" s="15">
        <v>1371</v>
      </c>
      <c r="H262" s="15">
        <f>IFERROR(VLOOKUP(B262,'Ene - May'!$B$13:$G$256,6,0),0)-D262</f>
        <v>0</v>
      </c>
    </row>
    <row r="263" spans="1:8" ht="15" customHeight="1">
      <c r="A263" s="21"/>
      <c r="B263" s="14" t="s">
        <v>658</v>
      </c>
      <c r="C263" s="14" t="s">
        <v>474</v>
      </c>
      <c r="D263" s="15" t="s">
        <v>351</v>
      </c>
      <c r="E263" s="15" t="s">
        <v>351</v>
      </c>
      <c r="F263" s="15" t="s">
        <v>351</v>
      </c>
      <c r="G263" s="15" t="s">
        <v>351</v>
      </c>
      <c r="H263" s="15">
        <f>IFERROR(VLOOKUP(B263,'Ene - May'!$B$13:$G$256,6,0),0)-D263</f>
        <v>0</v>
      </c>
    </row>
    <row r="264" spans="1:8" ht="15" customHeight="1">
      <c r="A264" s="21"/>
      <c r="B264" s="14" t="s">
        <v>659</v>
      </c>
      <c r="C264" s="14" t="s">
        <v>24</v>
      </c>
      <c r="D264" s="15" t="s">
        <v>351</v>
      </c>
      <c r="E264" s="15" t="s">
        <v>351</v>
      </c>
      <c r="F264" s="15" t="s">
        <v>351</v>
      </c>
      <c r="G264" s="15" t="s">
        <v>351</v>
      </c>
      <c r="H264" s="15">
        <f>IFERROR(VLOOKUP(B264,'Ene - May'!$B$13:$G$256,6,0),0)-D264</f>
        <v>0</v>
      </c>
    </row>
    <row r="265" spans="1:8" ht="15.95" customHeight="1">
      <c r="A265" s="21"/>
      <c r="B265" s="14" t="s">
        <v>684</v>
      </c>
      <c r="C265" s="14" t="s">
        <v>23</v>
      </c>
      <c r="D265" s="15" t="s">
        <v>351</v>
      </c>
      <c r="E265" s="15" t="s">
        <v>351</v>
      </c>
      <c r="F265" s="15" t="s">
        <v>351</v>
      </c>
      <c r="G265" s="15" t="s">
        <v>351</v>
      </c>
      <c r="H265" s="15">
        <f>IFERROR(VLOOKUP(B265,'Ene - May'!$B$13:$G$256,6,0),0)-D265</f>
        <v>0</v>
      </c>
    </row>
    <row r="266" spans="1:8" ht="15" customHeight="1">
      <c r="A266" s="21"/>
      <c r="B266" s="14" t="s">
        <v>122</v>
      </c>
      <c r="C266" s="14" t="s">
        <v>200</v>
      </c>
      <c r="D266" s="15">
        <v>1100</v>
      </c>
      <c r="E266" s="15">
        <v>3535</v>
      </c>
      <c r="F266" s="15">
        <v>1494</v>
      </c>
      <c r="G266" s="15">
        <v>3141</v>
      </c>
      <c r="H266" s="15">
        <f>IFERROR(VLOOKUP(B266,'Ene - May'!$B$13:$G$256,6,0),0)-D266</f>
        <v>0</v>
      </c>
    </row>
    <row r="267" spans="1:8" ht="15" customHeight="1">
      <c r="A267" s="21"/>
      <c r="B267" s="14" t="s">
        <v>204</v>
      </c>
      <c r="C267" s="14" t="s">
        <v>27</v>
      </c>
      <c r="D267" s="15" t="s">
        <v>544</v>
      </c>
      <c r="E267" s="15">
        <v>1832</v>
      </c>
      <c r="F267" s="15">
        <v>1494</v>
      </c>
      <c r="G267" s="15" t="s">
        <v>543</v>
      </c>
      <c r="H267" s="15">
        <f>IFERROR(VLOOKUP(B267,'Ene - May'!$B$13:$G$256,6,0),0)-D267</f>
        <v>0</v>
      </c>
    </row>
    <row r="268" spans="1:8" ht="15" customHeight="1">
      <c r="A268" s="21"/>
      <c r="B268" s="14" t="s">
        <v>527</v>
      </c>
      <c r="C268" s="14" t="s">
        <v>22</v>
      </c>
      <c r="D268" s="15" t="s">
        <v>132</v>
      </c>
      <c r="E268" s="15" t="s">
        <v>542</v>
      </c>
      <c r="F268" s="15" t="s">
        <v>351</v>
      </c>
      <c r="G268" s="15" t="s">
        <v>541</v>
      </c>
      <c r="H268" s="15">
        <f>IFERROR(VLOOKUP(B268,'Ene - May'!$B$13:$G$256,6,0),0)-D268</f>
        <v>0</v>
      </c>
    </row>
    <row r="269" spans="1:8" ht="15.95" customHeight="1">
      <c r="A269" s="21"/>
      <c r="B269" s="14" t="s">
        <v>205</v>
      </c>
      <c r="C269" s="14" t="s">
        <v>24</v>
      </c>
      <c r="D269" s="15" t="s">
        <v>540</v>
      </c>
      <c r="E269" s="15">
        <v>1615</v>
      </c>
      <c r="F269" s="15" t="s">
        <v>351</v>
      </c>
      <c r="G269" s="15">
        <v>2039</v>
      </c>
      <c r="H269" s="15">
        <f>IFERROR(VLOOKUP(B269,'Ene - May'!$B$13:$G$256,6,0),0)-D269</f>
        <v>0</v>
      </c>
    </row>
    <row r="270" spans="1:8" ht="15" customHeight="1">
      <c r="A270" s="21"/>
      <c r="B270" s="14" t="s">
        <v>208</v>
      </c>
      <c r="C270" s="14" t="s">
        <v>707</v>
      </c>
      <c r="D270" s="15" t="s">
        <v>351</v>
      </c>
      <c r="E270" s="15">
        <v>25149</v>
      </c>
      <c r="F270" s="15" t="s">
        <v>351</v>
      </c>
      <c r="G270" s="15">
        <v>25149</v>
      </c>
      <c r="H270" s="15">
        <f>IFERROR(VLOOKUP(B270,'Ene - May'!$B$13:$G$256,6,0),0)-D270</f>
        <v>0</v>
      </c>
    </row>
    <row r="271" spans="1:8" ht="15.95" customHeight="1">
      <c r="A271" s="21"/>
      <c r="B271" s="14" t="s">
        <v>337</v>
      </c>
      <c r="C271" s="14" t="s">
        <v>708</v>
      </c>
      <c r="D271" s="15" t="s">
        <v>351</v>
      </c>
      <c r="E271" s="15">
        <v>25149</v>
      </c>
      <c r="F271" s="15" t="s">
        <v>351</v>
      </c>
      <c r="G271" s="15">
        <v>25149</v>
      </c>
      <c r="H271" s="15">
        <f>IFERROR(VLOOKUP(B271,'Ene - May'!$B$13:$G$256,6,0),0)-D271</f>
        <v>0</v>
      </c>
    </row>
    <row r="272" spans="1:8" ht="15" customHeight="1">
      <c r="A272" s="21"/>
      <c r="B272" s="14" t="s">
        <v>685</v>
      </c>
      <c r="C272" s="14" t="s">
        <v>709</v>
      </c>
      <c r="D272" s="15" t="s">
        <v>351</v>
      </c>
      <c r="E272" s="15">
        <v>25149</v>
      </c>
      <c r="F272" s="15" t="s">
        <v>351</v>
      </c>
      <c r="G272" s="15">
        <v>25149</v>
      </c>
      <c r="H272" s="15">
        <f>IFERROR(VLOOKUP(B272,'Ene - May'!$B$13:$G$256,6,0),0)-D272</f>
        <v>0</v>
      </c>
    </row>
    <row r="273" spans="1:8" ht="15" customHeight="1">
      <c r="A273" s="21"/>
      <c r="B273" s="14" t="s">
        <v>147</v>
      </c>
      <c r="C273" s="14" t="s">
        <v>107</v>
      </c>
      <c r="D273" s="15">
        <v>2721463</v>
      </c>
      <c r="E273" s="15">
        <v>2766042</v>
      </c>
      <c r="F273" s="15" t="s">
        <v>539</v>
      </c>
      <c r="G273" s="15">
        <v>5487152</v>
      </c>
      <c r="H273" s="15">
        <f>IFERROR(VLOOKUP(B273,'Ene - May'!$B$13:$G$256,6,0),0)-D273</f>
        <v>0</v>
      </c>
    </row>
    <row r="274" spans="1:8" ht="15" customHeight="1">
      <c r="A274" s="21"/>
      <c r="B274" s="14" t="s">
        <v>121</v>
      </c>
      <c r="C274" s="14" t="s">
        <v>44</v>
      </c>
      <c r="D274" s="15">
        <v>2721463</v>
      </c>
      <c r="E274" s="15">
        <v>2766042</v>
      </c>
      <c r="F274" s="15" t="s">
        <v>539</v>
      </c>
      <c r="G274" s="15">
        <v>5487152</v>
      </c>
      <c r="H274" s="15">
        <f>IFERROR(VLOOKUP(B274,'Ene - May'!$B$13:$G$256,6,0),0)-D274</f>
        <v>0</v>
      </c>
    </row>
    <row r="275" spans="1:8" ht="15" customHeight="1">
      <c r="A275" s="21"/>
      <c r="B275" s="14" t="s">
        <v>405</v>
      </c>
      <c r="C275" s="14" t="s">
        <v>406</v>
      </c>
      <c r="D275" s="15">
        <v>408725</v>
      </c>
      <c r="E275" s="15">
        <v>556074</v>
      </c>
      <c r="F275" s="15" t="s">
        <v>351</v>
      </c>
      <c r="G275" s="15">
        <v>964800</v>
      </c>
      <c r="H275" s="15">
        <f>IFERROR(VLOOKUP(B275,'Ene - May'!$B$13:$G$256,6,0),0)-D275</f>
        <v>0</v>
      </c>
    </row>
    <row r="276" spans="1:8" ht="15" customHeight="1">
      <c r="A276" s="21"/>
      <c r="B276" s="14" t="s">
        <v>660</v>
      </c>
      <c r="C276" s="14" t="s">
        <v>475</v>
      </c>
      <c r="D276" s="15">
        <v>408725</v>
      </c>
      <c r="E276" s="15">
        <v>556074</v>
      </c>
      <c r="F276" s="15" t="s">
        <v>351</v>
      </c>
      <c r="G276" s="15">
        <v>964800</v>
      </c>
      <c r="H276" s="15">
        <f>IFERROR(VLOOKUP(B276,'Ene - May'!$B$13:$G$256,6,0),0)-D276</f>
        <v>0</v>
      </c>
    </row>
    <row r="277" spans="1:8" ht="15" customHeight="1">
      <c r="A277" s="21"/>
      <c r="B277" s="14" t="s">
        <v>209</v>
      </c>
      <c r="C277" s="14" t="s">
        <v>407</v>
      </c>
      <c r="D277" s="15">
        <v>2310849</v>
      </c>
      <c r="E277" s="15">
        <v>2209968</v>
      </c>
      <c r="F277" s="15" t="s">
        <v>539</v>
      </c>
      <c r="G277" s="15">
        <v>4520464</v>
      </c>
      <c r="H277" s="15">
        <f>IFERROR(VLOOKUP(B277,'Ene - May'!$B$13:$G$256,6,0),0)-D277</f>
        <v>0</v>
      </c>
    </row>
    <row r="278" spans="1:8" ht="15.95" customHeight="1">
      <c r="A278" s="21"/>
      <c r="B278" s="14" t="s">
        <v>661</v>
      </c>
      <c r="C278" s="14" t="s">
        <v>433</v>
      </c>
      <c r="D278" s="15">
        <v>2123300</v>
      </c>
      <c r="E278" s="15">
        <v>841236</v>
      </c>
      <c r="F278" s="15" t="s">
        <v>539</v>
      </c>
      <c r="G278" s="15">
        <v>2964183</v>
      </c>
      <c r="H278" s="15">
        <f>IFERROR(VLOOKUP(B278,'Ene - May'!$B$13:$G$256,6,0),0)-D278</f>
        <v>0</v>
      </c>
    </row>
    <row r="279" spans="1:8" ht="15" customHeight="1">
      <c r="A279" s="21"/>
      <c r="B279" s="14" t="s">
        <v>662</v>
      </c>
      <c r="C279" s="14" t="s">
        <v>710</v>
      </c>
      <c r="D279" s="15">
        <v>22342</v>
      </c>
      <c r="E279" s="15">
        <v>105985</v>
      </c>
      <c r="F279" s="15" t="s">
        <v>351</v>
      </c>
      <c r="G279" s="15">
        <v>128326</v>
      </c>
      <c r="H279" s="15">
        <f>IFERROR(VLOOKUP(B279,'Ene - May'!$B$13:$G$256,6,0),0)-D279</f>
        <v>0</v>
      </c>
    </row>
    <row r="280" spans="1:8" ht="15" customHeight="1">
      <c r="A280" s="21"/>
      <c r="B280" s="14" t="s">
        <v>686</v>
      </c>
      <c r="C280" s="14" t="s">
        <v>695</v>
      </c>
      <c r="D280" s="15" t="s">
        <v>351</v>
      </c>
      <c r="E280" s="15">
        <v>47640</v>
      </c>
      <c r="F280" s="15" t="s">
        <v>351</v>
      </c>
      <c r="G280" s="15">
        <v>47640</v>
      </c>
      <c r="H280" s="15">
        <f>IFERROR(VLOOKUP(B280,'Ene - May'!$B$13:$G$256,6,0),0)-D280</f>
        <v>0</v>
      </c>
    </row>
    <row r="281" spans="1:8" ht="15" customHeight="1">
      <c r="A281" s="21"/>
      <c r="B281" s="14" t="s">
        <v>663</v>
      </c>
      <c r="C281" s="14" t="s">
        <v>436</v>
      </c>
      <c r="D281" s="15">
        <v>6118</v>
      </c>
      <c r="E281" s="15">
        <v>172118</v>
      </c>
      <c r="F281" s="15" t="s">
        <v>351</v>
      </c>
      <c r="G281" s="15">
        <v>178235</v>
      </c>
      <c r="H281" s="15">
        <f>IFERROR(VLOOKUP(B281,'Ene - May'!$B$13:$G$256,6,0),0)-D281</f>
        <v>0</v>
      </c>
    </row>
    <row r="282" spans="1:8" ht="15.95" customHeight="1">
      <c r="A282" s="21"/>
      <c r="B282" s="14" t="s">
        <v>664</v>
      </c>
      <c r="C282" s="14" t="s">
        <v>477</v>
      </c>
      <c r="D282" s="15">
        <v>135051</v>
      </c>
      <c r="E282" s="15">
        <v>927074</v>
      </c>
      <c r="F282" s="15" t="s">
        <v>351</v>
      </c>
      <c r="G282" s="15">
        <v>1062125</v>
      </c>
      <c r="H282" s="15">
        <f>IFERROR(VLOOKUP(B282,'Ene - May'!$B$13:$G$256,6,0),0)-D282</f>
        <v>0</v>
      </c>
    </row>
    <row r="283" spans="1:8" ht="15.95" customHeight="1">
      <c r="A283" s="21"/>
      <c r="B283" s="14" t="s">
        <v>665</v>
      </c>
      <c r="C283" s="14" t="s">
        <v>691</v>
      </c>
      <c r="D283" s="15">
        <v>24039</v>
      </c>
      <c r="E283" s="15">
        <v>115915</v>
      </c>
      <c r="F283" s="15" t="s">
        <v>351</v>
      </c>
      <c r="G283" s="15">
        <v>139955</v>
      </c>
      <c r="H283" s="15">
        <f>IFERROR(VLOOKUP(B283,'Ene - May'!$B$13:$G$256,6,0),0)-D283</f>
        <v>0</v>
      </c>
    </row>
    <row r="284" spans="1:8" ht="15" customHeight="1">
      <c r="A284" s="21"/>
      <c r="B284" s="14" t="s">
        <v>666</v>
      </c>
      <c r="C284" s="14" t="s">
        <v>711</v>
      </c>
      <c r="D284" s="15">
        <v>1888</v>
      </c>
      <c r="E284" s="15" t="s">
        <v>351</v>
      </c>
      <c r="F284" s="15" t="s">
        <v>351</v>
      </c>
      <c r="G284" s="15">
        <v>1888</v>
      </c>
      <c r="H284" s="15">
        <f>IFERROR(VLOOKUP(B284,'Ene - May'!$B$13:$G$256,6,0),0)-D284</f>
        <v>0</v>
      </c>
    </row>
    <row r="285" spans="1:8" ht="27">
      <c r="A285" s="21"/>
      <c r="B285" s="14" t="s">
        <v>667</v>
      </c>
      <c r="C285" s="14" t="s">
        <v>712</v>
      </c>
      <c r="D285" s="15">
        <v>1888</v>
      </c>
      <c r="E285" s="15" t="s">
        <v>351</v>
      </c>
      <c r="F285" s="15" t="s">
        <v>351</v>
      </c>
      <c r="G285" s="15">
        <v>1888</v>
      </c>
      <c r="H285" s="15">
        <f>IFERROR(VLOOKUP(B285,'Ene - May'!$B$13:$G$256,6,0),0)-D285</f>
        <v>0</v>
      </c>
    </row>
    <row r="286" spans="1:8">
      <c r="B286" s="14" t="s">
        <v>150</v>
      </c>
      <c r="C286" s="14" t="s">
        <v>108</v>
      </c>
      <c r="D286" s="15" t="s">
        <v>351</v>
      </c>
      <c r="E286" s="15">
        <v>103797</v>
      </c>
      <c r="F286" s="15" t="s">
        <v>351</v>
      </c>
      <c r="G286" s="15">
        <v>103797</v>
      </c>
      <c r="H286" s="15">
        <f>IFERROR(VLOOKUP(B286,'Ene - May'!$B$13:$G$256,6,0),0)-D286</f>
        <v>0</v>
      </c>
    </row>
    <row r="287" spans="1:8" ht="27">
      <c r="B287" s="14" t="s">
        <v>151</v>
      </c>
      <c r="C287" s="14" t="s">
        <v>109</v>
      </c>
      <c r="D287" s="15" t="s">
        <v>351</v>
      </c>
      <c r="E287" s="15">
        <v>103797</v>
      </c>
      <c r="F287" s="15" t="s">
        <v>351</v>
      </c>
      <c r="G287" s="15">
        <v>103797</v>
      </c>
      <c r="H287" s="15">
        <f>IFERROR(VLOOKUP(B287,'Ene - May'!$B$13:$G$256,6,0),0)-D287</f>
        <v>0</v>
      </c>
    </row>
    <row r="288" spans="1:8">
      <c r="B288" s="14" t="s">
        <v>687</v>
      </c>
      <c r="C288" s="14" t="s">
        <v>713</v>
      </c>
      <c r="D288" s="15" t="s">
        <v>351</v>
      </c>
      <c r="E288" s="15">
        <v>74629</v>
      </c>
      <c r="F288" s="15" t="s">
        <v>351</v>
      </c>
      <c r="G288" s="15">
        <v>74629</v>
      </c>
      <c r="H288" s="15">
        <f>IFERROR(VLOOKUP(B288,'Ene - May'!$B$13:$G$256,6,0),0)-D288</f>
        <v>0</v>
      </c>
    </row>
    <row r="289" spans="2:8">
      <c r="B289" s="14" t="s">
        <v>688</v>
      </c>
      <c r="C289" s="14" t="s">
        <v>714</v>
      </c>
      <c r="D289" s="15" t="s">
        <v>351</v>
      </c>
      <c r="E289" s="15">
        <v>29167</v>
      </c>
      <c r="F289" s="15" t="s">
        <v>351</v>
      </c>
      <c r="G289" s="15">
        <v>29167</v>
      </c>
      <c r="H289" s="15">
        <f>IFERROR(VLOOKUP(B289,'Ene - May'!$B$13:$G$256,6,0),0)-D289</f>
        <v>0</v>
      </c>
    </row>
    <row r="290" spans="2:8">
      <c r="B290" s="20" t="s">
        <v>113</v>
      </c>
      <c r="C290" s="16" t="s">
        <v>346</v>
      </c>
      <c r="D290" s="17" t="s">
        <v>351</v>
      </c>
      <c r="E290" s="17">
        <v>53431934</v>
      </c>
      <c r="F290" s="17">
        <v>53431934</v>
      </c>
      <c r="G290" s="17" t="s">
        <v>351</v>
      </c>
      <c r="H290" s="15">
        <f>IFERROR(VLOOKUP(B290,'Ene - May'!$B$13:$G$256,6,0),0)-D290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Balance</vt:lpstr>
      <vt:lpstr>EE RR</vt:lpstr>
      <vt:lpstr>Sit. Pptaria </vt:lpstr>
      <vt:lpstr>Flujo Efectivo</vt:lpstr>
      <vt:lpstr>Fondos no Pptarios</vt:lpstr>
      <vt:lpstr>Cambio Patrimonio</vt:lpstr>
      <vt:lpstr>Ene - May</vt:lpstr>
      <vt:lpstr>Jun - Dic</vt:lpstr>
      <vt:lpstr>'EE RR'!Títulos_a_imprimir</vt:lpstr>
    </vt:vector>
  </TitlesOfParts>
  <Company>Division Tecnologias de la Informacion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Saldias Burgos</dc:creator>
  <cp:lastModifiedBy>Claudia Lorena Muñoz Suazo</cp:lastModifiedBy>
  <cp:lastPrinted>2016-10-18T21:11:42Z</cp:lastPrinted>
  <dcterms:created xsi:type="dcterms:W3CDTF">2012-04-18T13:21:47Z</dcterms:created>
  <dcterms:modified xsi:type="dcterms:W3CDTF">2017-03-15T18:35:55Z</dcterms:modified>
</cp:coreProperties>
</file>